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TZaware\OneDrive - The Global Fund\Desktop\Audit\Auditing Guidelines French and Spanish\French - FINAL\"/>
    </mc:Choice>
  </mc:AlternateContent>
  <xr:revisionPtr revIDLastSave="0" documentId="13_ncr:1_{59B892D4-FDD0-40B5-92AF-51F914F0CD0D}" xr6:coauthVersionLast="47" xr6:coauthVersionMax="47" xr10:uidLastSave="{00000000-0000-0000-0000-000000000000}"/>
  <bookViews>
    <workbookView xWindow="28680" yWindow="-120" windowWidth="29040" windowHeight="15840" activeTab="4" xr2:uid="{00000000-000D-0000-FFFF-FFFF00000000}"/>
  </bookViews>
  <sheets>
    <sheet name="Révisions Budgétaires" sheetId="2" r:id="rId1"/>
    <sheet name="Eligibilité" sheetId="1" r:id="rId2"/>
    <sheet name="Couverture de l'échantillon" sheetId="3" r:id="rId3"/>
    <sheet name="Risque Financier" sheetId="4" r:id="rId4"/>
    <sheet name="Sheet2"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1" l="1"/>
  <c r="F39" i="1"/>
  <c r="G39" i="1"/>
  <c r="H39" i="1"/>
  <c r="I39" i="1"/>
  <c r="J39" i="1"/>
  <c r="K39" i="1"/>
  <c r="L39" i="1"/>
  <c r="M39" i="1"/>
  <c r="E27" i="1"/>
  <c r="F27" i="1"/>
  <c r="G27" i="1"/>
  <c r="H27" i="1"/>
  <c r="I27" i="1"/>
  <c r="J27" i="1"/>
  <c r="K27" i="1"/>
  <c r="L27" i="1"/>
  <c r="M27" i="1"/>
  <c r="D77" i="2"/>
  <c r="E77" i="2" s="1"/>
  <c r="D78" i="2"/>
  <c r="E78" i="2"/>
  <c r="D79" i="2"/>
  <c r="E79" i="2"/>
  <c r="D80" i="2"/>
  <c r="E80" i="2"/>
  <c r="D81" i="2"/>
  <c r="E81" i="2" s="1"/>
  <c r="D82" i="2"/>
  <c r="E82" i="2"/>
  <c r="D83" i="2"/>
  <c r="E83" i="2" s="1"/>
  <c r="D84" i="2"/>
  <c r="E84" i="2" s="1"/>
  <c r="D85" i="2"/>
  <c r="E85" i="2"/>
  <c r="D86" i="2"/>
  <c r="E86" i="2"/>
  <c r="D87" i="2"/>
  <c r="E87" i="2"/>
  <c r="D88" i="2"/>
  <c r="E88" i="2"/>
  <c r="D89" i="2"/>
  <c r="E89" i="2" s="1"/>
  <c r="D90" i="2"/>
  <c r="E90" i="2"/>
  <c r="D76" i="2"/>
  <c r="E76" i="2" s="1"/>
  <c r="E33" i="2"/>
  <c r="H33" i="2"/>
  <c r="E34" i="2"/>
  <c r="H34" i="2"/>
  <c r="E35" i="2"/>
  <c r="H35" i="2"/>
  <c r="E36" i="2"/>
  <c r="H36" i="2"/>
  <c r="E37" i="2"/>
  <c r="H37" i="2"/>
  <c r="E38" i="2"/>
  <c r="H38" i="2"/>
  <c r="E39" i="2"/>
  <c r="H39" i="2"/>
  <c r="E40" i="2"/>
  <c r="H40" i="2"/>
  <c r="E41" i="2"/>
  <c r="H41" i="2"/>
  <c r="E42" i="2"/>
  <c r="H42" i="2"/>
  <c r="E43" i="2"/>
  <c r="H43" i="2"/>
  <c r="E44" i="2"/>
  <c r="H44" i="2"/>
  <c r="E45" i="2"/>
  <c r="H45" i="2"/>
  <c r="E46" i="2"/>
  <c r="H46" i="2"/>
  <c r="E47" i="2"/>
  <c r="H47" i="2"/>
  <c r="E48" i="2"/>
  <c r="H48" i="2"/>
  <c r="E49" i="2"/>
  <c r="H49" i="2"/>
  <c r="E50" i="2"/>
  <c r="H50" i="2"/>
  <c r="E51" i="2"/>
  <c r="H51" i="2"/>
  <c r="E52" i="2"/>
  <c r="H52" i="2"/>
  <c r="E53" i="2"/>
  <c r="H53" i="2"/>
  <c r="E54" i="2"/>
  <c r="H54" i="2"/>
  <c r="E55" i="2"/>
  <c r="H55" i="2"/>
  <c r="E56" i="2"/>
  <c r="H56" i="2"/>
  <c r="E57" i="2"/>
  <c r="H57" i="2"/>
  <c r="E58" i="2"/>
  <c r="H58" i="2"/>
  <c r="E59" i="2"/>
  <c r="H59" i="2"/>
  <c r="E60" i="2"/>
  <c r="H60" i="2"/>
  <c r="E61" i="2"/>
  <c r="H61" i="2"/>
  <c r="E62" i="2"/>
  <c r="H62" i="2"/>
  <c r="E63" i="2"/>
  <c r="H63" i="2"/>
  <c r="E64" i="2"/>
  <c r="H64" i="2"/>
  <c r="E65" i="2"/>
  <c r="H65" i="2"/>
  <c r="E66" i="2"/>
  <c r="H66" i="2"/>
  <c r="E67" i="2"/>
  <c r="H67" i="2"/>
  <c r="E68" i="2"/>
  <c r="H68" i="2"/>
  <c r="E69" i="2"/>
  <c r="H69" i="2"/>
  <c r="H32" i="2"/>
  <c r="E32" i="2"/>
  <c r="D75" i="2"/>
  <c r="E75" i="2" s="1"/>
  <c r="H91" i="2" s="1"/>
  <c r="H14" i="2"/>
  <c r="H15" i="2"/>
  <c r="H16" i="2"/>
  <c r="H17" i="2"/>
  <c r="H18" i="2"/>
  <c r="H19" i="2"/>
  <c r="H20" i="2"/>
  <c r="H21" i="2"/>
  <c r="H22" i="2"/>
  <c r="H23" i="2"/>
  <c r="H24" i="2"/>
  <c r="H25" i="2"/>
  <c r="P15" i="5"/>
  <c r="Q15" i="5" s="1"/>
  <c r="O15" i="5"/>
  <c r="D18" i="3" l="1"/>
  <c r="D3" i="3"/>
  <c r="D13" i="2" l="1"/>
  <c r="E41" i="1" l="1"/>
  <c r="E42" i="1"/>
  <c r="E40" i="1"/>
  <c r="J40" i="1" s="1"/>
  <c r="E12" i="1"/>
  <c r="E13" i="1"/>
  <c r="E14" i="1"/>
  <c r="E15" i="1"/>
  <c r="E16" i="1"/>
  <c r="E17" i="1"/>
  <c r="E18" i="1"/>
  <c r="E19" i="1"/>
  <c r="E20" i="1"/>
  <c r="E21" i="1"/>
  <c r="E22" i="1"/>
  <c r="E23" i="1"/>
  <c r="C26" i="2" l="1"/>
  <c r="D26" i="2"/>
  <c r="B26" i="2"/>
  <c r="B91" i="2"/>
  <c r="C91" i="2"/>
  <c r="A70" i="2"/>
  <c r="A91" i="2" s="1"/>
  <c r="E35" i="1"/>
  <c r="J35" i="1" s="1"/>
  <c r="K35" i="1" s="1"/>
  <c r="E34" i="1"/>
  <c r="J34" i="1" s="1"/>
  <c r="K34" i="1" s="1"/>
  <c r="E33" i="1"/>
  <c r="J33" i="1" s="1"/>
  <c r="K33" i="1" s="1"/>
  <c r="E32" i="1"/>
  <c r="E31" i="1"/>
  <c r="J31" i="1" s="1"/>
  <c r="K31" i="1" s="1"/>
  <c r="E30" i="1"/>
  <c r="J30" i="1" s="1"/>
  <c r="K30" i="1" s="1"/>
  <c r="D32" i="2"/>
  <c r="E29" i="1" s="1"/>
  <c r="J29" i="1" s="1"/>
  <c r="D31" i="2"/>
  <c r="E31" i="2" s="1"/>
  <c r="G31" i="2" s="1"/>
  <c r="H31" i="2" s="1"/>
  <c r="E25" i="2"/>
  <c r="E24" i="2"/>
  <c r="E23" i="2"/>
  <c r="E22" i="2"/>
  <c r="E21" i="2"/>
  <c r="E20" i="2"/>
  <c r="E19" i="2"/>
  <c r="E18" i="2"/>
  <c r="E17" i="2"/>
  <c r="E16" i="2"/>
  <c r="E15" i="2"/>
  <c r="E14" i="2"/>
  <c r="E13" i="2"/>
  <c r="G13" i="2" s="1"/>
  <c r="H13" i="2" s="1"/>
  <c r="I43" i="1"/>
  <c r="H43" i="1"/>
  <c r="G43" i="1"/>
  <c r="F43" i="1"/>
  <c r="E43" i="1"/>
  <c r="J42" i="1"/>
  <c r="K42" i="1" s="1"/>
  <c r="J41" i="1"/>
  <c r="K41" i="1" s="1"/>
  <c r="K40" i="1"/>
  <c r="I36" i="1"/>
  <c r="H36" i="1"/>
  <c r="G36" i="1"/>
  <c r="F36" i="1"/>
  <c r="A43" i="1"/>
  <c r="J32" i="1"/>
  <c r="K32" i="1" s="1"/>
  <c r="I24" i="1"/>
  <c r="H24" i="1"/>
  <c r="G24" i="1"/>
  <c r="F24" i="1"/>
  <c r="J23" i="1"/>
  <c r="K23" i="1" s="1"/>
  <c r="J22" i="1"/>
  <c r="K22" i="1" s="1"/>
  <c r="J21" i="1"/>
  <c r="K21" i="1" s="1"/>
  <c r="J20" i="1"/>
  <c r="K20" i="1" s="1"/>
  <c r="J19" i="1"/>
  <c r="K19" i="1" s="1"/>
  <c r="J18" i="1"/>
  <c r="K18" i="1" s="1"/>
  <c r="J17" i="1"/>
  <c r="K17" i="1" s="1"/>
  <c r="J16" i="1"/>
  <c r="K16" i="1" s="1"/>
  <c r="J15" i="1"/>
  <c r="K15" i="1" s="1"/>
  <c r="J14" i="1"/>
  <c r="K14" i="1" s="1"/>
  <c r="J13" i="1"/>
  <c r="K13" i="1" s="1"/>
  <c r="J12" i="1"/>
  <c r="K12" i="1" s="1"/>
  <c r="E11" i="1" l="1"/>
  <c r="J11" i="1" s="1"/>
  <c r="K11" i="1" s="1"/>
  <c r="H26" i="2"/>
  <c r="E28" i="1"/>
  <c r="D91" i="2"/>
  <c r="E91" i="2" s="1"/>
  <c r="K29" i="1"/>
  <c r="J43" i="1"/>
  <c r="K43" i="1" s="1"/>
  <c r="E24" i="1" l="1"/>
  <c r="J24" i="1"/>
  <c r="K24" i="1" s="1"/>
  <c r="J28" i="1"/>
  <c r="E36" i="1"/>
  <c r="K28" i="1" l="1"/>
  <c r="J36" i="1"/>
  <c r="K36" i="1" s="1"/>
  <c r="H70" i="2" l="1"/>
  <c r="C70" i="2"/>
  <c r="B70" i="2"/>
  <c r="D70" i="2"/>
  <c r="E7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Rivero Martinez</author>
  </authors>
  <commentList>
    <comment ref="E10" authorId="0" shapeId="0" xr:uid="{00000000-0006-0000-0000-000001000000}">
      <text>
        <r>
          <rPr>
            <b/>
            <sz val="9"/>
            <color indexed="81"/>
            <rFont val="Tahoma"/>
            <family val="2"/>
          </rPr>
          <t>Information from tab" Budget Revisions"</t>
        </r>
      </text>
    </comment>
    <comment ref="E27" authorId="0" shapeId="0" xr:uid="{00000000-0006-0000-0000-000002000000}">
      <text>
        <r>
          <rPr>
            <b/>
            <sz val="9"/>
            <color indexed="81"/>
            <rFont val="Tahoma"/>
            <family val="2"/>
          </rPr>
          <t>Information from tab" Budget Revisions"</t>
        </r>
      </text>
    </comment>
    <comment ref="E39" authorId="0" shapeId="0" xr:uid="{00000000-0006-0000-0000-000003000000}">
      <text>
        <r>
          <rPr>
            <b/>
            <sz val="9"/>
            <color indexed="81"/>
            <rFont val="Tahoma"/>
            <family val="2"/>
          </rPr>
          <t>Information from tab" Budget Revisions"</t>
        </r>
      </text>
    </comment>
  </commentList>
</comments>
</file>

<file path=xl/sharedStrings.xml><?xml version="1.0" encoding="utf-8"?>
<sst xmlns="http://schemas.openxmlformats.org/spreadsheetml/2006/main" count="176" uniqueCount="175">
  <si>
    <r>
      <rPr>
        <b/>
        <sz val="12"/>
        <rFont val="Georgia"/>
        <family val="1"/>
      </rPr>
      <t>A- VENTILATION PAR GROUPE DE COÛTS OU ENTRÉE DE COÛTS</t>
    </r>
  </si>
  <si>
    <r>
      <rPr>
        <b/>
        <sz val="12"/>
        <color theme="1"/>
        <rFont val="Georgia"/>
        <family val="1"/>
      </rPr>
      <t>Période de communication de l’information en cours</t>
    </r>
  </si>
  <si>
    <r>
      <rPr>
        <b/>
        <sz val="12"/>
        <color theme="1"/>
        <rFont val="Georgia"/>
        <family val="1"/>
      </rPr>
      <t>Dimension économique (regroupement des coûts)</t>
    </r>
  </si>
  <si>
    <r>
      <rPr>
        <b/>
        <sz val="12"/>
        <rFont val="Georgia"/>
        <family val="1"/>
      </rPr>
      <t>Budget pour la période de communication de l’information</t>
    </r>
  </si>
  <si>
    <r>
      <rPr>
        <b/>
        <sz val="12"/>
        <rFont val="Georgia"/>
        <family val="1"/>
      </rPr>
      <t>Dépenses totales réelles*</t>
    </r>
  </si>
  <si>
    <r>
      <rPr>
        <b/>
        <sz val="12"/>
        <rFont val="Georgia"/>
        <family val="1"/>
      </rPr>
      <t>Dépenses non justifiées</t>
    </r>
  </si>
  <si>
    <r>
      <rPr>
        <b/>
        <sz val="12"/>
        <rFont val="Georgia"/>
        <family val="1"/>
      </rPr>
      <t>Dépenses ne relevant pas du champ d’application de la subvention ou engagées en dehors de sa période de mise en œuvre</t>
    </r>
  </si>
  <si>
    <r>
      <rPr>
        <b/>
        <sz val="12"/>
        <rFont val="Georgia"/>
        <family val="1"/>
      </rPr>
      <t>Dépenses entachées d’illégalité</t>
    </r>
  </si>
  <si>
    <r>
      <rPr>
        <b/>
        <sz val="12"/>
        <rFont val="Georgia"/>
        <family val="1"/>
      </rPr>
      <t>Dépenses associées à d’autres types d’anomalies ou d’irrégularités dans la gestion des fonds de la subvention (ou encore des biens ou services achetés avec ces derniers)</t>
    </r>
  </si>
  <si>
    <r>
      <rPr>
        <b/>
        <sz val="12"/>
        <rFont val="Georgia"/>
        <family val="1"/>
      </rPr>
      <t>% des dépenses déclarées</t>
    </r>
  </si>
  <si>
    <r>
      <rPr>
        <b/>
        <sz val="12"/>
        <rFont val="Georgia"/>
        <family val="1"/>
      </rPr>
      <t>Notes du RP sur les coûts non admissibles</t>
    </r>
  </si>
  <si>
    <r>
      <rPr>
        <b/>
        <sz val="12"/>
        <rFont val="Georgia"/>
        <family val="1"/>
      </rPr>
      <t>Notes de l’auditeur sur les coûts non admissibles</t>
    </r>
  </si>
  <si>
    <r>
      <rPr>
        <sz val="12"/>
        <rFont val="Georgia"/>
        <family val="1"/>
      </rPr>
      <t>1. Ressources humaines</t>
    </r>
  </si>
  <si>
    <r>
      <rPr>
        <sz val="12"/>
        <rFont val="Georgia"/>
        <family val="1"/>
      </rPr>
      <t>2. Coûts de déplacement</t>
    </r>
  </si>
  <si>
    <r>
      <rPr>
        <sz val="12"/>
        <rFont val="Georgia"/>
        <family val="1"/>
      </rPr>
      <t>3. Services professionnels externes</t>
    </r>
  </si>
  <si>
    <r>
      <rPr>
        <sz val="12"/>
        <rFont val="Georgia"/>
        <family val="1"/>
      </rPr>
      <t>4. Produits de santé (pharmaceutiques)</t>
    </r>
  </si>
  <si>
    <r>
      <rPr>
        <sz val="12"/>
        <rFont val="Georgia"/>
        <family val="1"/>
      </rPr>
      <t>5. Produits de santé (non pharmaceutiques)</t>
    </r>
  </si>
  <si>
    <r>
      <rPr>
        <sz val="12"/>
        <rFont val="Georgia"/>
        <family val="1"/>
      </rPr>
      <t>6. Produits de santé (équipement)</t>
    </r>
  </si>
  <si>
    <r>
      <rPr>
        <sz val="12"/>
        <rFont val="Georgia"/>
        <family val="1"/>
      </rPr>
      <t>7. Achats et coûts de gestion de la chaîne d’approvisionnement</t>
    </r>
  </si>
  <si>
    <r>
      <rPr>
        <sz val="12"/>
        <rFont val="Georgia"/>
        <family val="1"/>
      </rPr>
      <t>8. Infrastructures</t>
    </r>
  </si>
  <si>
    <r>
      <rPr>
        <sz val="12"/>
        <rFont val="Georgia"/>
        <family val="1"/>
      </rPr>
      <t>9. Équipement non médical</t>
    </r>
  </si>
  <si>
    <r>
      <rPr>
        <sz val="12"/>
        <rFont val="Georgia"/>
        <family val="1"/>
      </rPr>
      <t>10. Supports de communication et publications</t>
    </r>
  </si>
  <si>
    <r>
      <rPr>
        <sz val="12"/>
        <rFont val="Georgia"/>
        <family val="1"/>
      </rPr>
      <t>11. Frais administratifs du programme</t>
    </r>
  </si>
  <si>
    <r>
      <rPr>
        <sz val="12"/>
        <rFont val="Georgia"/>
        <family val="1"/>
      </rPr>
      <t>12 Soutien humain (patients/populations cibles)</t>
    </r>
  </si>
  <si>
    <r>
      <rPr>
        <sz val="12"/>
        <rFont val="Georgia"/>
        <family val="1"/>
      </rPr>
      <t>13. Paiement en fonction des résultats</t>
    </r>
  </si>
  <si>
    <r>
      <rPr>
        <b/>
        <sz val="12"/>
        <rFont val="Georgia"/>
        <family val="1"/>
      </rPr>
      <t>Total des utilisations des crédits de la subvention (sorties de fonds)</t>
    </r>
  </si>
  <si>
    <r>
      <rPr>
        <b/>
        <sz val="12"/>
        <rFont val="Georgia"/>
        <family val="1"/>
      </rPr>
      <t>B. VENTILATION PAR INTERVENTION</t>
    </r>
  </si>
  <si>
    <r>
      <rPr>
        <b/>
        <sz val="12"/>
        <color theme="1"/>
        <rFont val="Georgia"/>
        <family val="1"/>
      </rPr>
      <t>Démarche modulaire – modules</t>
    </r>
  </si>
  <si>
    <r>
      <rPr>
        <b/>
        <sz val="12"/>
        <color theme="1"/>
        <rFont val="Georgia"/>
        <family val="1"/>
      </rPr>
      <t>Démarche modulaire – interventions</t>
    </r>
  </si>
  <si>
    <r>
      <rPr>
        <b/>
        <sz val="12"/>
        <rFont val="Georgia"/>
        <family val="1"/>
      </rPr>
      <t>%</t>
    </r>
  </si>
  <si>
    <r>
      <rPr>
        <b/>
        <sz val="12"/>
        <rFont val="Georgia"/>
        <family val="1"/>
      </rPr>
      <t>C. VENTILATION PAR ENTITÉ CHARGÉE DE LA MISE EN ŒUVRE</t>
    </r>
  </si>
  <si>
    <r>
      <rPr>
        <b/>
        <sz val="12"/>
        <color theme="1"/>
        <rFont val="Georgia"/>
        <family val="1"/>
      </rPr>
      <t>Entité chargée de la mise en œuvre</t>
    </r>
  </si>
  <si>
    <r>
      <rPr>
        <b/>
        <sz val="12"/>
        <color theme="1"/>
        <rFont val="Georgia"/>
        <family val="1"/>
      </rPr>
      <t>Type d’entité chargée de la mise en œuvre</t>
    </r>
  </si>
  <si>
    <r>
      <rPr>
        <b/>
        <sz val="12"/>
        <rFont val="Georgia"/>
        <family val="1"/>
      </rPr>
      <t>Dépenses cumulées réelles</t>
    </r>
  </si>
  <si>
    <r>
      <rPr>
        <b/>
        <sz val="12"/>
        <rFont val="Georgia"/>
        <family val="1"/>
      </rPr>
      <t>Dépassements non autorisés par le Fonds mondial</t>
    </r>
  </si>
  <si>
    <r>
      <rPr>
        <b/>
        <sz val="12"/>
        <rFont val="Georgia"/>
        <family val="1"/>
      </rPr>
      <t xml:space="preserve">Notes sur les dépassements de coûts </t>
    </r>
  </si>
  <si>
    <r>
      <rPr>
        <b/>
        <sz val="12"/>
        <color rgb="FFFF0000"/>
        <rFont val="Georgia"/>
        <family val="1"/>
      </rPr>
      <t>Intervention</t>
    </r>
    <r>
      <rPr>
        <b/>
        <sz val="12"/>
        <color theme="1"/>
        <rFont val="Georgia"/>
        <family val="1"/>
      </rPr>
      <t xml:space="preserve"> (À REMPLIR AVEC L’INFORMATION DANS LE FICHIER EXCEL DU BUDGET DÉTAILLÉ)</t>
    </r>
  </si>
  <si>
    <r>
      <rPr>
        <b/>
        <sz val="12"/>
        <color theme="1"/>
        <rFont val="Georgia"/>
        <family val="1"/>
      </rPr>
      <t xml:space="preserve">À : </t>
    </r>
  </si>
  <si>
    <r>
      <rPr>
        <b/>
        <sz val="12"/>
        <color theme="1"/>
        <rFont val="Georgia"/>
        <family val="1"/>
      </rPr>
      <t>De :</t>
    </r>
  </si>
  <si>
    <r>
      <rPr>
        <b/>
        <sz val="12"/>
        <rFont val="Georgia"/>
        <family val="1"/>
      </rPr>
      <t xml:space="preserve">Budget cumulé DE RÉFÉRENCE </t>
    </r>
  </si>
  <si>
    <r>
      <rPr>
        <b/>
        <sz val="12"/>
        <rFont val="Georgia"/>
        <family val="1"/>
      </rPr>
      <t xml:space="preserve">Dépenses non conformes </t>
    </r>
  </si>
  <si>
    <r>
      <rPr>
        <b/>
        <sz val="11"/>
        <color theme="1"/>
        <rFont val="Calibri"/>
        <family val="2"/>
        <scheme val="minor"/>
      </rPr>
      <t>Confirmation de la subvention</t>
    </r>
    <r>
      <rPr>
        <sz val="11"/>
        <color theme="1"/>
        <rFont val="Calibri"/>
        <family val="2"/>
        <scheme val="minor"/>
      </rPr>
      <t xml:space="preserve">
2.2 Programme.  Le détail du programme, les activités du programme et les modalités de mise en œuvre y afférentes sont définis dans l’appendice 1 (Description globale de la subvention).  </t>
    </r>
    <r>
      <rPr>
        <b/>
        <sz val="11"/>
        <color theme="1"/>
        <rFont val="Calibri"/>
        <family val="2"/>
        <scheme val="minor"/>
      </rPr>
      <t>Le bénéficiaire de la subvention est tenu de mettre en œuvre le programme en conformité avec le budget détaillé du programme convenu avec le Fonds mondial et de prendre toutes les mesures appropriées et nécessaires pour respecter 1) les directives du Fonds mondial relatives à l’établissement du budget de la subvention (2017, modifiées ponctuellement), 2) le Guide des produits de santé (2017, modifié ponctuellement), et 3) les autres politiques, procédures, règlements et directives que le Fonds mondial peut, à tout moment, communiquer par écrit au bénéficiaire de la subvention.</t>
    </r>
    <r>
      <rPr>
        <sz val="11"/>
        <color theme="1"/>
        <rFont val="Calibri"/>
        <family val="2"/>
        <scheme val="minor"/>
      </rPr>
      <t xml:space="preserve">
</t>
    </r>
    <r>
      <rPr>
        <b/>
        <sz val="11"/>
        <color theme="1"/>
        <rFont val="Calibri"/>
        <family val="2"/>
        <scheme val="minor"/>
      </rPr>
      <t xml:space="preserve">Directives budgétaires </t>
    </r>
    <r>
      <rPr>
        <sz val="11"/>
        <color theme="1"/>
        <rFont val="Calibri"/>
        <family val="2"/>
        <scheme val="minor"/>
      </rPr>
      <t xml:space="preserve">
</t>
    </r>
    <r>
      <rPr>
        <b/>
        <sz val="11"/>
        <color theme="1"/>
        <rFont val="Calibri"/>
        <family val="2"/>
        <scheme val="minor"/>
      </rPr>
      <t>Section 5.2 Admissibilité des dépenses engagées au titre des subventions</t>
    </r>
    <r>
      <rPr>
        <sz val="11"/>
        <color theme="1"/>
        <rFont val="Calibri"/>
        <family val="2"/>
        <scheme val="minor"/>
      </rPr>
      <t xml:space="preserve">
192. Une dépense est dite conforme si elle a été engagée dans le respect des dispositions énoncées dans l’accord de subvention applicable, y compris les dispositions des présentes directives, et validée par le Secrétariat du Fonds mondial ou ses prestataires de garantie après examen de preuves documentaires suffisantes et appropriées. Il peut également s’agir des dépenses préalablement approuvées par écrit par le Fonds mondial.
193. Une dépense est dite non conforme dès lors qu’elle a été engagée sans respecter les dispositions énoncées dans l’accord de subvention signé ou dans les procédures ad hoc de gestion financière et d’achat du maître d’œuvre/de la subvention. On trouvera notamment parmi les dépenses non conformes :
• les dépenses non justifiées ;
• les dépenses ne relevant pas du champ d’application de la subvention ou engagées en dehors de sa période de mise en œuvre ;
• les dépenses entachées d’illégalité ;
• les dépenses associées à d’autres types d’anomalies ou d’irrégularités dans la gestion des fonds de la subvention (ou encore des biens ou services achetés avec ces derniers).</t>
    </r>
  </si>
  <si>
    <r>
      <rPr>
        <b/>
        <sz val="12"/>
        <rFont val="Georgia"/>
        <family val="1"/>
      </rPr>
      <t>Dépassement non autorisé</t>
    </r>
  </si>
  <si>
    <r>
      <rPr>
        <b/>
        <sz val="12"/>
        <rFont val="Georgia"/>
        <family val="1"/>
      </rPr>
      <t>Dépassement de coût autorisé dans les directives budgétaires (%)</t>
    </r>
  </si>
  <si>
    <r>
      <t>Directives budgétaires </t>
    </r>
    <r>
      <rPr>
        <b/>
        <sz val="11"/>
        <color theme="1"/>
        <rFont val="Calibri"/>
        <family val="2"/>
        <scheme val="minor"/>
      </rPr>
      <t xml:space="preserve">2019 </t>
    </r>
    <r>
      <rPr>
        <sz val="11"/>
        <color theme="1"/>
        <rFont val="Calibri"/>
        <family val="2"/>
        <scheme val="minor"/>
      </rPr>
      <t xml:space="preserve">
169. Une fois qu’il a été approuvé par le Conseil d’administration du Fonds mondial, le budget, réputé budget officiel approuvé, est saisi dans les systèmes du Fonds mondial et sert de référence pour l’établissement des rapports financiers, à moins qu’il ne soit modifié par le biais d’une lettre de mise en œuvre. Le budget récapitulatif le plus récemment approuvé, tel qu’il figure en annexe de l’accord de subvention ou d’une lettre de mise en œuvre, sert également de « budget de référence ». En cas d’ajustement budgétaire, c’est cette version du budget qui sera utilisée pour déterminer si l’ajustement proposé est significatif ou non significatif.
</t>
    </r>
    <r>
      <rPr>
        <b/>
        <sz val="11"/>
        <color theme="1"/>
        <rFont val="Calibri"/>
        <family val="2"/>
        <scheme val="minor"/>
      </rPr>
      <t xml:space="preserve">4.5.1. </t>
    </r>
    <r>
      <rPr>
        <b/>
        <sz val="11"/>
        <color theme="1"/>
        <rFont val="Calibri"/>
        <family val="2"/>
        <scheme val="minor"/>
      </rPr>
      <t>Révisions budgétaires significatives et non significatives</t>
    </r>
    <r>
      <rPr>
        <sz val="11"/>
        <color theme="1"/>
        <rFont val="Calibri"/>
        <family val="2"/>
        <scheme val="minor"/>
      </rPr>
      <t xml:space="preserve">
172. Les révisions budgétaires désignent des ajustements de nature purement budgétaire, qui ne modifient pas le financement total approuvé pour la période de mise en œuvre concernée et qui n’ont pas d’incidence sur le cadre de résultats. Afin d’établir un mécanisme clair et précis d’approbation des ajustements budgétaires, on classe les révisions budgétaires en deux catégories : « significatives » et « non significatives ».
174. Les catégories de coûts définies par défaut comme étant facultatives sont les suivantes : ressources humaines, coûts de déplacement, services professionnels externes, équipement non sanitaire et coûts indirects/frais généraux. D’autres catégories prédéfinies peuvent être ajoutées à la liste des catégories facultatives, selon le contexte dans lequel s’inscrit le pays et les risques associés à la subvention, et le récipiendaire principal en sera informé dans l’accord de subvention ou dans une notification juridique officielle.
176. Comme indiqué plus haut, toute révision budgétaire significative doit être approuvée par écrit par le Fonds mondial avant le démarrage de l’activité concernée et le règlement des frais y afférents. L’approbation doit être formalisée au moyen d’une lettre de mise en œuvre avant la période de déclaration suivante. Les récipiendaires principaux sont autorisés à effectuer des révisions budgétaires non significatives sans autorisation préalable du Fonds mondial.
177. Les seuils définis ne s’appliquent qu’aux révisions budgétaires n’impliquant aucune modification du cadre de résultats. Si la révision budgétaire s’accompagne d’une modification des indicateurs et cibles figurant dans le cadre de résultats, il convient d’appliquer les dispositions figurant à la section 2.2 du Manuel des politiques opérationnelles relative à la révision des subventions.
179. Les révisions budgétaires sont calculées à partir du budget prévu pour les </t>
    </r>
    <r>
      <rPr>
        <b/>
        <sz val="11"/>
        <color theme="1"/>
        <rFont val="Calibri"/>
        <family val="2"/>
        <scheme val="minor"/>
      </rPr>
      <t>interventions pour la totalité de la période de mise en œuvre</t>
    </r>
    <r>
      <rPr>
        <sz val="11"/>
        <color theme="1"/>
        <rFont val="Calibri"/>
        <family val="2"/>
        <scheme val="minor"/>
      </rPr>
      <t xml:space="preserve">, et non pour une année donnée. Les révisions budgétaires s’appliquent aussi bien aux interventions dont les crédits sont en hausse (réception de fonds supplémentaires) qu’aux interventions dont la ligne de crédit est en baisse (fonds retirés des crédits prévus initialement).
180. De même, les révisions apportées aux </t>
    </r>
    <r>
      <rPr>
        <b/>
        <sz val="11"/>
        <color theme="1"/>
        <rFont val="Calibri"/>
        <family val="2"/>
        <scheme val="minor"/>
      </rPr>
      <t>catégories facultatives</t>
    </r>
    <r>
      <rPr>
        <sz val="11"/>
        <color theme="1"/>
        <rFont val="Calibri"/>
        <family val="2"/>
        <scheme val="minor"/>
      </rPr>
      <t xml:space="preserve"> sont calculées à partir du </t>
    </r>
    <r>
      <rPr>
        <b/>
        <sz val="11"/>
        <color theme="1"/>
        <rFont val="Calibri"/>
        <family val="2"/>
        <scheme val="minor"/>
      </rPr>
      <t>budget approuvé pour chaque groupe de coûts pour la totalité de la période de mise en œuvre</t>
    </r>
    <r>
      <rPr>
        <sz val="11"/>
        <color theme="1"/>
        <rFont val="Calibri"/>
        <family val="2"/>
        <scheme val="minor"/>
      </rPr>
      <t xml:space="preserve"> et non sur la base des entrées de coûts prévues pour une année donnée.
181. Ainsi, l’accumulation de révisions budgétaires non significatives peut aboutir à une révision budgétaire significative. Par conséquent, le récipiendaire principal doit mettre en place des mécanismes permettant de suivre l’accumulation de révisions budgétaires non significatives et de s’assurer que celles-ci ne constituent pas une révision budgétaire significative non approuvée au préalable par le Fonds mondial, tout au long de la période de mise en œuvre.
182. Lorsqu’une révision budgétaire significative n’est pas préalablement approuvée par écrit par le Fonds mondial, l’approbation de la déclaration a posteriori des écarts significatifs se fera à la seule discrétion du Fonds mondial, qui tranchera en fonction de la nature des dépenses et du contexte programmatique et financier. Si ces dépenses sont refusées par le Fonds mondial, elles seront classées dans la catégorie des dépenses non conformes et le Fonds mondial en demandera le remboursement au récipiendaire principal.
183. Dans certains cas, le Fonds mondial peut exiger qu’une autorisation préalable soit obtenue pour toutes les révisions budgétaires, quel qu’en soit le montant. ... communiqué au récipiendaire principal dans l’accord de subvention ou au moyen d’une notification juridique officielle. ... 
192. Les dépenses conformes sont celles engagées conformément aux conditions de l’accord de subvention, ... Il peut également s’agir des dépenses préalablement approuvées par écrit par le Fonds mondial. </t>
    </r>
  </si>
  <si>
    <r>
      <rPr>
        <b/>
        <sz val="10"/>
        <color rgb="FF000000"/>
        <rFont val="Arial"/>
        <family val="2"/>
      </rPr>
      <t>Ventilation par groupe de coûts</t>
    </r>
  </si>
  <si>
    <r>
      <rPr>
        <b/>
        <sz val="10"/>
        <color rgb="FF000000"/>
        <rFont val="Arial"/>
        <family val="2"/>
      </rPr>
      <t xml:space="preserve">Montant des dépenses de la période courante </t>
    </r>
  </si>
  <si>
    <r>
      <rPr>
        <b/>
        <sz val="10"/>
        <color rgb="FF000000"/>
        <rFont val="Arial"/>
        <family val="2"/>
      </rPr>
      <t>Montant échantillonné</t>
    </r>
  </si>
  <si>
    <r>
      <rPr>
        <i/>
        <sz val="11"/>
        <color rgb="FF000000"/>
        <rFont val="Arial"/>
        <family val="2"/>
      </rPr>
      <t>Méthode de sélection de l’échantillon</t>
    </r>
  </si>
  <si>
    <r>
      <rPr>
        <sz val="10"/>
        <color rgb="FF000000"/>
        <rFont val="Arial"/>
        <family val="2"/>
      </rPr>
      <t>1.0 Ressources humaines</t>
    </r>
  </si>
  <si>
    <r>
      <rPr>
        <sz val="10"/>
        <color rgb="FF000000"/>
        <rFont val="Arial"/>
        <family val="2"/>
      </rPr>
      <t>2.0 Coûts de déplacement</t>
    </r>
  </si>
  <si>
    <r>
      <rPr>
        <sz val="10"/>
        <color rgb="FF000000"/>
        <rFont val="Arial"/>
        <family val="2"/>
      </rPr>
      <t>3.0 Services professionnels externes</t>
    </r>
  </si>
  <si>
    <r>
      <rPr>
        <sz val="10"/>
        <color rgb="FF000000"/>
        <rFont val="Arial"/>
        <family val="2"/>
      </rPr>
      <t>4.0 Produits de santé (pharmaceutiques)</t>
    </r>
  </si>
  <si>
    <r>
      <rPr>
        <sz val="10"/>
        <color rgb="FF000000"/>
        <rFont val="Arial"/>
        <family val="2"/>
      </rPr>
      <t>5.0 Produits de santé (non pharmaceutiques)</t>
    </r>
  </si>
  <si>
    <r>
      <rPr>
        <sz val="10"/>
        <color rgb="FF000000"/>
        <rFont val="Arial"/>
        <family val="2"/>
      </rPr>
      <t>6.0 Produits de santé (équipement)</t>
    </r>
  </si>
  <si>
    <r>
      <rPr>
        <sz val="10"/>
        <color rgb="FF000000"/>
        <rFont val="Arial"/>
        <family val="2"/>
      </rPr>
      <t>7.0 Coûts de gestion des achats et de la chaîne d’approvisionnement</t>
    </r>
  </si>
  <si>
    <r>
      <rPr>
        <sz val="10"/>
        <color rgb="FF000000"/>
        <rFont val="Arial"/>
        <family val="2"/>
      </rPr>
      <t>8.0 Infrastructures</t>
    </r>
  </si>
  <si>
    <r>
      <rPr>
        <sz val="10"/>
        <color rgb="FF000000"/>
        <rFont val="Arial"/>
        <family val="2"/>
      </rPr>
      <t>9.0 Équipement non médical</t>
    </r>
  </si>
  <si>
    <r>
      <rPr>
        <sz val="10"/>
        <color rgb="FF000000"/>
        <rFont val="Arial"/>
        <family val="2"/>
      </rPr>
      <t>10.0 Supports de communication et publications</t>
    </r>
  </si>
  <si>
    <r>
      <rPr>
        <sz val="10"/>
        <color rgb="FF000000"/>
        <rFont val="Arial"/>
        <family val="2"/>
      </rPr>
      <t>11.0 Frais administratifs du programme</t>
    </r>
  </si>
  <si>
    <r>
      <rPr>
        <sz val="10"/>
        <color rgb="FF000000"/>
        <rFont val="Arial"/>
        <family val="2"/>
      </rPr>
      <t>12.0 Soutien humain (patients/populations cibles)</t>
    </r>
  </si>
  <si>
    <r>
      <rPr>
        <sz val="10"/>
        <color rgb="FF000000"/>
        <rFont val="Arial"/>
        <family val="2"/>
      </rPr>
      <t>13.0 Paiement en fonction des résultats</t>
    </r>
  </si>
  <si>
    <r>
      <rPr>
        <b/>
        <sz val="10"/>
        <color rgb="FF000000"/>
        <rFont val="Arial"/>
        <family val="2"/>
      </rPr>
      <t>Par récipiendaire</t>
    </r>
  </si>
  <si>
    <r>
      <rPr>
        <b/>
        <sz val="12"/>
        <rFont val="Georgia"/>
        <family val="1"/>
      </rPr>
      <t xml:space="preserve">B. VENTILATION PAR INTERVENTION </t>
    </r>
  </si>
  <si>
    <r>
      <rPr>
        <i/>
        <sz val="11"/>
        <color rgb="FF000000"/>
        <rFont val="Arial"/>
        <family val="2"/>
      </rPr>
      <t xml:space="preserve">Méthode de sélection de l’échantillon </t>
    </r>
    <r>
      <rPr>
        <sz val="11"/>
        <color rgb="FF000000"/>
        <rFont val="Arial"/>
        <family val="2"/>
      </rPr>
      <t xml:space="preserve">
</t>
    </r>
    <r>
      <rPr>
        <i/>
        <sz val="11"/>
        <color rgb="FF000000"/>
        <rFont val="Arial"/>
        <family val="2"/>
      </rPr>
      <t xml:space="preserve">Fondée sur les contrôles ou approfondie. </t>
    </r>
    <r>
      <rPr>
        <i/>
        <sz val="11"/>
        <color rgb="FF000000"/>
        <rFont val="Arial"/>
        <family val="2"/>
      </rPr>
      <t xml:space="preserve">Lorsqu’elle est approfondie, communiquer la taille relative de l’échantillon de population testé. </t>
    </r>
    <r>
      <rPr>
        <i/>
        <sz val="11"/>
        <color rgb="FF000000"/>
        <rFont val="Arial"/>
        <family val="2"/>
      </rPr>
      <t>Lorsqu’elle est fondée sur les contrôles, commenter l’existence et l’efficacité des systèmes de contrôle.</t>
    </r>
  </si>
  <si>
    <r>
      <rPr>
        <b/>
        <sz val="12"/>
        <rFont val="Georgia"/>
        <family val="1"/>
      </rPr>
      <t>Total des dépenses non conformes</t>
    </r>
  </si>
  <si>
    <r>
      <rPr>
        <b/>
        <sz val="12"/>
        <rFont val="Georgia"/>
        <family val="1"/>
      </rPr>
      <t>Dépassements cumulés non autorisés par le Fonds mondial</t>
    </r>
  </si>
  <si>
    <r>
      <rPr>
        <sz val="11"/>
        <color theme="1"/>
        <rFont val="Arial"/>
        <family val="2"/>
      </rPr>
      <t>RP</t>
    </r>
  </si>
  <si>
    <r>
      <rPr>
        <sz val="11"/>
        <color theme="1"/>
        <rFont val="Arial"/>
        <family val="2"/>
      </rPr>
      <t>SR1</t>
    </r>
  </si>
  <si>
    <r>
      <rPr>
        <sz val="11"/>
        <color theme="1"/>
        <rFont val="Arial"/>
        <family val="2"/>
      </rPr>
      <t xml:space="preserve">Modalités de circulation des capitaux </t>
    </r>
  </si>
  <si>
    <r>
      <rPr>
        <sz val="11"/>
        <color theme="1"/>
        <rFont val="Arial"/>
        <family val="2"/>
      </rPr>
      <t xml:space="preserve">Fraude financière, corruption et vol </t>
    </r>
  </si>
  <si>
    <r>
      <rPr>
        <sz val="11"/>
        <color theme="1"/>
        <rFont val="Arial"/>
        <family val="2"/>
      </rPr>
      <t>Rapport coût-efficacité médiocre</t>
    </r>
  </si>
  <si>
    <r>
      <rPr>
        <sz val="11"/>
        <color theme="1"/>
        <rFont val="Arial"/>
        <family val="2"/>
      </rPr>
      <t>SR2</t>
    </r>
  </si>
  <si>
    <r>
      <rPr>
        <sz val="11"/>
        <color theme="1"/>
        <rFont val="Arial"/>
        <family val="2"/>
      </rPr>
      <t>SR3</t>
    </r>
  </si>
  <si>
    <r>
      <rPr>
        <sz val="11"/>
        <color theme="1"/>
        <rFont val="Arial"/>
        <family val="2"/>
      </rPr>
      <t>SR4</t>
    </r>
  </si>
  <si>
    <r>
      <rPr>
        <sz val="11"/>
        <color theme="1"/>
        <rFont val="Arial"/>
        <family val="2"/>
      </rPr>
      <t xml:space="preserve">Contrôles internes </t>
    </r>
  </si>
  <si>
    <r>
      <rPr>
        <sz val="11"/>
        <color theme="1"/>
        <rFont val="Arial"/>
        <family val="2"/>
      </rPr>
      <t xml:space="preserve">Comptabilité et rapports financiers </t>
    </r>
  </si>
  <si>
    <r>
      <rPr>
        <sz val="11"/>
        <color theme="1"/>
        <rFont val="Arial"/>
        <family val="2"/>
      </rPr>
      <t xml:space="preserve">Faible, Moyen, Élevé, Très élevé </t>
    </r>
  </si>
  <si>
    <r>
      <rPr>
        <sz val="11"/>
        <color theme="1"/>
        <rFont val="Arial"/>
        <family val="2"/>
      </rPr>
      <t>Évaluation globale des risques financiers</t>
    </r>
  </si>
  <si>
    <r>
      <rPr>
        <sz val="11"/>
        <color theme="1"/>
        <rFont val="Arial"/>
        <family val="2"/>
      </rPr>
      <t>Modalités d’audit inadéquates</t>
    </r>
  </si>
  <si>
    <r>
      <rPr>
        <sz val="11"/>
        <color theme="1"/>
        <rFont val="Calibri"/>
        <family val="2"/>
        <scheme val="minor"/>
      </rPr>
      <t>15. Le risque de déficience des modalités de circulation des capitaux se définit comme étant la possibilité que les fonds alloués par le Fonds mondial ne soient pas utilisés par les récipiendaires principaux ou les sous-récipiendaires dans les délais prévus par le budget de la subvention en raison i) d’une déficience de modalités d’exécution, ii) de goulets d’étranglement dans la circulation des capitaux depuis les récipiendaires principaux vers les sous-récipiendaires et d’autres partenaires de mise en œuvre, y compris les bénéficiaires, dus à des facteurs externes, ou iii) d’une gestion déficiente des flux de trésorerie par le récipiendaire principal. 16. Le risque de déficience des contrôles internes se définit comme étant la possibilité que les ressources du Fonds mondial soient mal employées en raison d’un niveau insuffisant i) de contrôle adapté et efficace portant sur les entités, les processus et les transactions, ii) de conformité aux politiques, aux procédures et au droit applicable, ou iii) de protection des actifs du Fonds mondial. 17. Le risque de fraude financière, de corruption et de vol se définit comme étant la possibilité i) que les actifs (financiers et non financiers) que le Fonds mondial finance soient détournés, ii) que les états financiers transmis au Fonds mondial soient délibérément faussés, ou iii) que le Fonds mondial subisse une perte financière résultant de pratiques de corruption, de pratiques frauduleuses, de pratiques coercitives, de pratiques collusoires, de pratiques obstructionnistes, du blanchiment de capitaux ou du financement d’actes terroristes, un ensemble de pratiques dites « interdites ». 18. Le risque de déficience de la comptabilité et des rapports financiers se définit comme étant la possibilité que les dossiers constitués et les rapports financiers fournis par le récipiendaire principal et les sous-récipiendaires relatifs aux opérations de financement du Fonds mondial soient erronés, en retard, incomplets ou s’appuient sur des documents justificatifs insuffisants. 19. Le risque d’insuffisance du rapport coût-efficacité se définit comme étant la possibilité que des ressources du Fonds mondial soient perdues en raison d’un niveau insuffisant d’efficacité et d’efficience ou parce que les maîtres d’œuvre n’ont pas choisi les options les plus économiques. 20. Le risque de déficience des modalités d’audit se définit comme étant la possibilité que les modalités d’audit externe et interne ne soient pas suffisamment efficaces (par nature ou lors de la mise en œuvre) ou adaptées pour fournir au Fonds mondial le niveau de garantie financière attendu vis-à-vis des mesures de gestion des risques prises par les maîtres d’œuvre.</t>
    </r>
  </si>
  <si>
    <r>
      <rPr>
        <sz val="11"/>
        <color theme="1"/>
        <rFont val="Calibri"/>
        <family val="2"/>
        <scheme val="minor"/>
      </rPr>
      <t>https://www.theglobalfund.org/media/7539/financial_financialriskmanagement_guidelines_fr.pdf</t>
    </r>
  </si>
  <si>
    <r>
      <rPr>
        <sz val="11"/>
        <color theme="1"/>
        <rFont val="Arial"/>
        <family val="2"/>
      </rPr>
      <t>Subvention</t>
    </r>
  </si>
  <si>
    <r>
      <rPr>
        <b/>
        <sz val="8"/>
        <color rgb="FF000000"/>
        <rFont val="Calibri"/>
        <family val="2"/>
      </rPr>
      <t>Très élevé</t>
    </r>
  </si>
  <si>
    <r>
      <rPr>
        <b/>
        <sz val="8"/>
        <color rgb="FF000000"/>
        <rFont val="Calibri"/>
        <family val="2"/>
      </rPr>
      <t>Élevé</t>
    </r>
  </si>
  <si>
    <r>
      <rPr>
        <b/>
        <sz val="8"/>
        <color rgb="FF000000"/>
        <rFont val="Calibri"/>
        <family val="2"/>
      </rPr>
      <t>Moyen</t>
    </r>
  </si>
  <si>
    <r>
      <rPr>
        <b/>
        <sz val="8"/>
        <color rgb="FF000000"/>
        <rFont val="Calibri"/>
        <family val="2"/>
      </rPr>
      <t>Faible</t>
    </r>
  </si>
  <si>
    <r>
      <rPr>
        <sz val="11"/>
        <color theme="1"/>
        <rFont val="Arial"/>
        <family val="2"/>
      </rPr>
      <t>Risques accrus en lien avec le COVID-19</t>
    </r>
  </si>
  <si>
    <r>
      <rPr>
        <sz val="11"/>
        <color theme="1"/>
        <rFont val="Arial"/>
        <family val="2"/>
      </rPr>
      <t>Méthodologie</t>
    </r>
  </si>
  <si>
    <r>
      <rPr>
        <b/>
        <sz val="12"/>
        <rFont val="Georgia"/>
        <family val="1"/>
      </rPr>
      <t xml:space="preserve">Écart entre le budget cumulé </t>
    </r>
    <r>
      <rPr>
        <b/>
        <sz val="12"/>
        <color rgb="FFFF0000"/>
        <rFont val="Georgia"/>
        <family val="1"/>
      </rPr>
      <t>DE RÉFÉRENCE</t>
    </r>
    <r>
      <rPr>
        <b/>
        <sz val="12"/>
        <rFont val="Georgia"/>
        <family val="1"/>
      </rPr>
      <t xml:space="preserve"> et les coûts cumulés réels</t>
    </r>
  </si>
  <si>
    <t>Domaine fonctionnel</t>
  </si>
  <si>
    <t>Niveau</t>
  </si>
  <si>
    <t>Constat</t>
  </si>
  <si>
    <t>Conséquence</t>
  </si>
  <si>
    <t>Recommandations</t>
  </si>
  <si>
    <t>Avantages</t>
  </si>
  <si>
    <t>Réponse de la direction</t>
  </si>
  <si>
    <t>Autres commentaires de l’auditeur</t>
  </si>
  <si>
    <r>
      <rPr>
        <b/>
        <sz val="10"/>
        <color rgb="FF2E2E38"/>
        <rFont val="Arial"/>
        <family val="2"/>
      </rPr>
      <t>Groupe de coûts</t>
    </r>
  </si>
  <si>
    <r>
      <rPr>
        <b/>
        <sz val="10"/>
        <color rgb="FF2E2E38"/>
        <rFont val="Arial"/>
        <family val="2"/>
      </rPr>
      <t>Dépenses totales</t>
    </r>
  </si>
  <si>
    <r>
      <rPr>
        <b/>
        <sz val="10"/>
        <color rgb="FF2E2E38"/>
        <rFont val="Arial"/>
        <family val="2"/>
      </rPr>
      <t>Total</t>
    </r>
  </si>
  <si>
    <r>
      <rPr>
        <b/>
        <sz val="10"/>
        <color rgb="FF2E2E38"/>
        <rFont val="Arial"/>
        <family val="2"/>
      </rPr>
      <t>Nombre de constats</t>
    </r>
  </si>
  <si>
    <r>
      <rPr>
        <b/>
        <sz val="10"/>
        <color rgb="FF2E2E38"/>
        <rFont val="Arial"/>
        <family val="2"/>
      </rPr>
      <t>% de catégorie de coûts</t>
    </r>
  </si>
  <si>
    <r>
      <rPr>
        <b/>
        <sz val="10"/>
        <color rgb="FF2E2E38"/>
        <rFont val="Arial"/>
        <family val="2"/>
      </rPr>
      <t>Montant en jeu</t>
    </r>
  </si>
  <si>
    <r>
      <rPr>
        <sz val="11"/>
        <color theme="1"/>
        <rFont val="Calibri"/>
        <family val="2"/>
        <scheme val="minor"/>
      </rPr>
      <t xml:space="preserve">INSTRUCTIONS : Saisissez les données demandées dans les cellules jaunes et blanches. Ne modifiez pas les formules dans les cellules vertes. </t>
    </r>
  </si>
  <si>
    <r>
      <rPr>
        <b/>
        <sz val="12"/>
        <rFont val="Georgia"/>
        <family val="1"/>
      </rPr>
      <t xml:space="preserve">C. VENTILATION PAR ENTITÉ CHARGÉE DE LA MISE EN ŒUVRE </t>
    </r>
  </si>
  <si>
    <r>
      <rPr>
        <sz val="11"/>
        <color theme="1"/>
        <rFont val="Calibri"/>
        <family val="2"/>
        <scheme val="minor"/>
      </rPr>
      <t>* Pour étayer leur opinion sur la conformité, les auditeurs doivent vérifier si les autorisations écrites fournies par le Fonds mondial justifient le dépassement de coût lié aux dépenses qui ne sont pas visées par les assouplissements</t>
    </r>
  </si>
  <si>
    <r>
      <rPr>
        <sz val="12"/>
        <rFont val="Georgia"/>
        <family val="1"/>
      </rPr>
      <t>Note : L’information dans ce tableau sert à consigner les dépassements de coûts non admissibles repérés par entité chargée de la mise en œuvre, et ce, même si la dépense totale ne dépasse pas les limites du budget approuvé.</t>
    </r>
  </si>
  <si>
    <r>
      <rPr>
        <b/>
        <sz val="12"/>
        <rFont val="Georgia"/>
        <family val="1"/>
      </rPr>
      <t>A- VENTILATION PAR GROUPE DE COÛTS</t>
    </r>
  </si>
  <si>
    <r>
      <rPr>
        <sz val="10"/>
        <color theme="1"/>
        <rFont val="Arial"/>
        <family val="2"/>
      </rPr>
      <t>Ressources humaines</t>
    </r>
  </si>
  <si>
    <r>
      <rPr>
        <sz val="10"/>
        <color theme="1"/>
        <rFont val="Arial"/>
        <family val="2"/>
      </rPr>
      <t>Coûts de déplacement</t>
    </r>
  </si>
  <si>
    <r>
      <rPr>
        <sz val="10"/>
        <color theme="1"/>
        <rFont val="Arial"/>
        <family val="2"/>
      </rPr>
      <t>Services professionnels externes</t>
    </r>
  </si>
  <si>
    <r>
      <rPr>
        <sz val="10"/>
        <color theme="1"/>
        <rFont val="Arial"/>
        <family val="2"/>
      </rPr>
      <t>Produits de santé (pharmaceutiques)</t>
    </r>
  </si>
  <si>
    <r>
      <rPr>
        <sz val="10"/>
        <color theme="1"/>
        <rFont val="Arial"/>
        <family val="2"/>
      </rPr>
      <t>Produits de santé (non pharmaceutiques)</t>
    </r>
  </si>
  <si>
    <r>
      <rPr>
        <sz val="10"/>
        <color theme="1"/>
        <rFont val="Arial"/>
        <family val="2"/>
      </rPr>
      <t>Produits de santé (équipement)</t>
    </r>
  </si>
  <si>
    <r>
      <rPr>
        <sz val="10"/>
        <color theme="1"/>
        <rFont val="Arial"/>
        <family val="2"/>
      </rPr>
      <t>Coûts de gestion des achats et de la chaîne d’approvisionnement</t>
    </r>
  </si>
  <si>
    <r>
      <rPr>
        <sz val="10"/>
        <color theme="1"/>
        <rFont val="Arial"/>
        <family val="2"/>
      </rPr>
      <t>Infrastructures</t>
    </r>
  </si>
  <si>
    <r>
      <rPr>
        <sz val="10"/>
        <color theme="1"/>
        <rFont val="Arial"/>
        <family val="2"/>
      </rPr>
      <t>Équipement non médical</t>
    </r>
  </si>
  <si>
    <r>
      <rPr>
        <sz val="10"/>
        <color theme="1"/>
        <rFont val="Arial"/>
        <family val="2"/>
      </rPr>
      <t>Supports de communication et publications</t>
    </r>
  </si>
  <si>
    <r>
      <rPr>
        <sz val="10"/>
        <color theme="1"/>
        <rFont val="Arial"/>
        <family val="2"/>
      </rPr>
      <t>Frais administratifs du programme</t>
    </r>
  </si>
  <si>
    <r>
      <rPr>
        <sz val="10"/>
        <color theme="1"/>
        <rFont val="Arial"/>
        <family val="2"/>
      </rPr>
      <t>Soutien humain (patients/populations cibles)</t>
    </r>
  </si>
  <si>
    <r>
      <rPr>
        <sz val="10"/>
        <color theme="1"/>
        <rFont val="Arial"/>
        <family val="2"/>
      </rPr>
      <t>Paiement en fonction des résultats</t>
    </r>
  </si>
  <si>
    <r>
      <rPr>
        <b/>
        <sz val="12"/>
        <rFont val="Georgia"/>
        <family val="1"/>
      </rPr>
      <t xml:space="preserve">Budget cumulé DE RÉFÉRENCE </t>
    </r>
  </si>
  <si>
    <r>
      <rPr>
        <b/>
        <sz val="12"/>
        <rFont val="Georgia"/>
        <family val="1"/>
      </rPr>
      <t>Dépenses cumulées réelles</t>
    </r>
  </si>
  <si>
    <r>
      <rPr>
        <b/>
        <sz val="12"/>
        <rFont val="Georgia"/>
        <family val="1"/>
      </rPr>
      <t xml:space="preserve">Écart entre le budget cumulé </t>
    </r>
    <r>
      <rPr>
        <b/>
        <sz val="12"/>
        <color rgb="FFFF0000"/>
        <rFont val="Georgia"/>
        <family val="1"/>
      </rPr>
      <t>DE RÉFÉRENCE</t>
    </r>
    <r>
      <rPr>
        <b/>
        <sz val="12"/>
        <rFont val="Georgia"/>
        <family val="1"/>
      </rPr>
      <t xml:space="preserve"> et les coûts cumulés réels</t>
    </r>
  </si>
  <si>
    <r>
      <rPr>
        <b/>
        <sz val="12"/>
        <rFont val="Georgia"/>
        <family val="1"/>
      </rPr>
      <t>%</t>
    </r>
  </si>
  <si>
    <r>
      <rPr>
        <b/>
        <sz val="12"/>
        <rFont val="Georgia"/>
        <family val="1"/>
      </rPr>
      <t>Dépassement de coût autorisé dans les directives budgétaires (%)</t>
    </r>
  </si>
  <si>
    <r>
      <rPr>
        <b/>
        <sz val="12"/>
        <rFont val="Georgia"/>
        <family val="1"/>
      </rPr>
      <t>Dépassement non autorisé</t>
    </r>
  </si>
  <si>
    <r>
      <rPr>
        <b/>
        <sz val="12"/>
        <rFont val="Georgia"/>
        <family val="1"/>
      </rPr>
      <t>Dépassements non autorisés par le Fonds mondial</t>
    </r>
  </si>
  <si>
    <r>
      <rPr>
        <b/>
        <sz val="12"/>
        <rFont val="Georgia"/>
        <family val="1"/>
      </rPr>
      <t xml:space="preserve">Notes sur les dépassements de coûts </t>
    </r>
  </si>
  <si>
    <r>
      <rPr>
        <b/>
        <sz val="12"/>
        <rFont val="Georgia"/>
        <family val="1"/>
      </rPr>
      <t xml:space="preserve">Budget cumulé DE RÉFÉRENCE </t>
    </r>
  </si>
  <si>
    <r>
      <rPr>
        <b/>
        <sz val="12"/>
        <rFont val="Georgia"/>
        <family val="1"/>
      </rPr>
      <t>Dépenses cumulées réelles</t>
    </r>
  </si>
  <si>
    <r>
      <rPr>
        <b/>
        <sz val="12"/>
        <rFont val="Georgia"/>
        <family val="1"/>
      </rPr>
      <t xml:space="preserve">Écart entre le budget cumulé </t>
    </r>
    <r>
      <rPr>
        <b/>
        <sz val="12"/>
        <color rgb="FFFF0000"/>
        <rFont val="Georgia"/>
        <family val="1"/>
      </rPr>
      <t>DE RÉFÉRENCE</t>
    </r>
    <r>
      <rPr>
        <b/>
        <sz val="12"/>
        <rFont val="Georgia"/>
        <family val="1"/>
      </rPr>
      <t xml:space="preserve"> et les coûts cumulés réels</t>
    </r>
  </si>
  <si>
    <r>
      <rPr>
        <b/>
        <sz val="12"/>
        <rFont val="Georgia"/>
        <family val="1"/>
      </rPr>
      <t>%</t>
    </r>
  </si>
  <si>
    <r>
      <rPr>
        <b/>
        <sz val="12"/>
        <rFont val="Georgia"/>
        <family val="1"/>
      </rPr>
      <t>Dépassements non autorisés par le Fonds mondial</t>
    </r>
  </si>
  <si>
    <r>
      <rPr>
        <b/>
        <sz val="12"/>
        <rFont val="Georgia"/>
        <family val="1"/>
      </rPr>
      <t xml:space="preserve">Notes sur les dépassements de coûts </t>
    </r>
  </si>
  <si>
    <r>
      <rPr>
        <b/>
        <sz val="12"/>
        <color theme="1"/>
        <rFont val="Georgia"/>
        <family val="1"/>
      </rPr>
      <t>Dimension économique (regroupement des coûts)</t>
    </r>
  </si>
  <si>
    <r>
      <rPr>
        <sz val="12"/>
        <rFont val="Georgia"/>
        <family val="1"/>
      </rPr>
      <t>1. Ressources humaines</t>
    </r>
  </si>
  <si>
    <r>
      <rPr>
        <sz val="12"/>
        <rFont val="Georgia"/>
        <family val="1"/>
      </rPr>
      <t>2. Coûts de déplacement</t>
    </r>
  </si>
  <si>
    <r>
      <rPr>
        <sz val="12"/>
        <rFont val="Georgia"/>
        <family val="1"/>
      </rPr>
      <t>3. Services professionnels externes</t>
    </r>
  </si>
  <si>
    <r>
      <rPr>
        <sz val="12"/>
        <rFont val="Georgia"/>
        <family val="1"/>
      </rPr>
      <t>4. Produits de santé (pharmaceutiques)</t>
    </r>
  </si>
  <si>
    <r>
      <rPr>
        <sz val="12"/>
        <rFont val="Georgia"/>
        <family val="1"/>
      </rPr>
      <t>5. Produits de santé (non pharmaceutiques)</t>
    </r>
  </si>
  <si>
    <r>
      <rPr>
        <sz val="12"/>
        <rFont val="Georgia"/>
        <family val="1"/>
      </rPr>
      <t>6. Produits de santé (équipement)</t>
    </r>
  </si>
  <si>
    <r>
      <rPr>
        <sz val="12"/>
        <rFont val="Georgia"/>
        <family val="1"/>
      </rPr>
      <t>7. Achats et coûts de gestion de la chaîne d’approvisionnement</t>
    </r>
  </si>
  <si>
    <r>
      <rPr>
        <sz val="12"/>
        <rFont val="Georgia"/>
        <family val="1"/>
      </rPr>
      <t>8. Infrastructures</t>
    </r>
  </si>
  <si>
    <r>
      <rPr>
        <sz val="12"/>
        <rFont val="Georgia"/>
        <family val="1"/>
      </rPr>
      <t>9. Équipement non médical</t>
    </r>
  </si>
  <si>
    <r>
      <rPr>
        <sz val="12"/>
        <rFont val="Georgia"/>
        <family val="1"/>
      </rPr>
      <t>10. Supports de communication et publications</t>
    </r>
  </si>
  <si>
    <r>
      <rPr>
        <sz val="12"/>
        <rFont val="Georgia"/>
        <family val="1"/>
      </rPr>
      <t>11. Frais administratifs du programme</t>
    </r>
  </si>
  <si>
    <r>
      <rPr>
        <sz val="12"/>
        <rFont val="Georgia"/>
        <family val="1"/>
      </rPr>
      <t>12 Soutien humain (patients/populations cibles)</t>
    </r>
  </si>
  <si>
    <r>
      <rPr>
        <sz val="12"/>
        <rFont val="Georgia"/>
        <family val="1"/>
      </rPr>
      <t>13. Paiement en fonction des résultats</t>
    </r>
  </si>
  <si>
    <r>
      <rPr>
        <b/>
        <sz val="12"/>
        <rFont val="Georgia"/>
        <family val="1"/>
      </rPr>
      <t>Total des utilisations des crédits de la subvention (sorties de fonds)</t>
    </r>
  </si>
  <si>
    <r>
      <rPr>
        <b/>
        <sz val="12"/>
        <color theme="1"/>
        <rFont val="Georgia"/>
        <family val="1"/>
      </rPr>
      <t>Entité chargée de la mise en œuvre</t>
    </r>
  </si>
  <si>
    <r>
      <rPr>
        <i/>
        <sz val="11"/>
        <color rgb="FF000000"/>
        <rFont val="Arial"/>
        <family val="2"/>
      </rPr>
      <t>%</t>
    </r>
  </si>
  <si>
    <r>
      <rPr>
        <b/>
        <sz val="10"/>
        <color rgb="FF000000"/>
        <rFont val="Arial"/>
        <family val="2"/>
      </rPr>
      <t xml:space="preserve">Montant des dépenses de la période courante </t>
    </r>
  </si>
  <si>
    <r>
      <rPr>
        <b/>
        <sz val="10"/>
        <color rgb="FF000000"/>
        <rFont val="Arial"/>
        <family val="2"/>
      </rPr>
      <t>Montant échantillonné</t>
    </r>
  </si>
  <si>
    <r>
      <rPr>
        <i/>
        <sz val="11"/>
        <color rgb="FF000000"/>
        <rFont val="Arial"/>
        <family val="2"/>
      </rPr>
      <t>%</t>
    </r>
  </si>
  <si>
    <r>
      <rPr>
        <b/>
        <sz val="10"/>
        <color rgb="FF2E2E38"/>
        <rFont val="Arial"/>
        <family val="2"/>
      </rPr>
      <t>RP</t>
    </r>
  </si>
  <si>
    <r>
      <rPr>
        <b/>
        <sz val="10"/>
        <color rgb="FF2E2E38"/>
        <rFont val="Arial"/>
        <family val="2"/>
      </rPr>
      <t>SR1</t>
    </r>
  </si>
  <si>
    <r>
      <rPr>
        <b/>
        <sz val="10"/>
        <color rgb="FF2E2E38"/>
        <rFont val="Arial"/>
        <family val="2"/>
      </rPr>
      <t>SR2</t>
    </r>
  </si>
  <si>
    <r>
      <rPr>
        <b/>
        <sz val="10"/>
        <color rgb="FF2E2E38"/>
        <rFont val="Arial"/>
        <family val="2"/>
      </rPr>
      <t>SR3</t>
    </r>
  </si>
  <si>
    <r>
      <rPr>
        <b/>
        <sz val="10"/>
        <color rgb="FF2E2E38"/>
        <rFont val="Arial"/>
        <family val="2"/>
      </rPr>
      <t>Nombre de constats</t>
    </r>
  </si>
  <si>
    <r>
      <rPr>
        <b/>
        <sz val="10"/>
        <color rgb="FF2E2E38"/>
        <rFont val="Arial"/>
        <family val="2"/>
      </rPr>
      <t>Montant en jeu</t>
    </r>
  </si>
  <si>
    <r>
      <rPr>
        <b/>
        <sz val="10"/>
        <color rgb="FF2E2E38"/>
        <rFont val="Arial"/>
        <family val="2"/>
      </rPr>
      <t>% de catégorie de coûts</t>
    </r>
  </si>
  <si>
    <r>
      <rPr>
        <b/>
        <sz val="10"/>
        <color rgb="FF2E2E38"/>
        <rFont val="Arial"/>
        <family val="2"/>
      </rPr>
      <t>Nombre de constats</t>
    </r>
  </si>
  <si>
    <r>
      <rPr>
        <b/>
        <sz val="10"/>
        <color rgb="FF2E2E38"/>
        <rFont val="Arial"/>
        <family val="2"/>
      </rPr>
      <t>Montant en jeu</t>
    </r>
  </si>
  <si>
    <r>
      <rPr>
        <b/>
        <sz val="10"/>
        <color rgb="FF2E2E38"/>
        <rFont val="Arial"/>
        <family val="2"/>
      </rPr>
      <t>% de catégorie de coûts</t>
    </r>
  </si>
  <si>
    <r>
      <rPr>
        <b/>
        <sz val="10"/>
        <color rgb="FF2E2E38"/>
        <rFont val="Arial"/>
        <family val="2"/>
      </rPr>
      <t>Nombre de constats</t>
    </r>
  </si>
  <si>
    <r>
      <rPr>
        <b/>
        <sz val="10"/>
        <color rgb="FF2E2E38"/>
        <rFont val="Arial"/>
        <family val="2"/>
      </rPr>
      <t>Montant en jeu</t>
    </r>
  </si>
  <si>
    <r>
      <rPr>
        <b/>
        <sz val="10"/>
        <color rgb="FF2E2E38"/>
        <rFont val="Arial"/>
        <family val="2"/>
      </rPr>
      <t>% de catégorie de coûts</t>
    </r>
  </si>
  <si>
    <r>
      <rPr>
        <b/>
        <sz val="10"/>
        <color rgb="FF2E2E38"/>
        <rFont val="Arial"/>
        <family val="2"/>
      </rPr>
      <t>Nombre de constats</t>
    </r>
  </si>
  <si>
    <r>
      <rPr>
        <b/>
        <sz val="10"/>
        <color rgb="FF2E2E38"/>
        <rFont val="Arial"/>
        <family val="2"/>
      </rPr>
      <t>Montant en jeu</t>
    </r>
  </si>
  <si>
    <r>
      <rPr>
        <b/>
        <sz val="10"/>
        <color rgb="FF2E2E38"/>
        <rFont val="Arial"/>
        <family val="2"/>
      </rPr>
      <t>% de catégorie de coûts</t>
    </r>
  </si>
  <si>
    <t>Dépenses réelles</t>
  </si>
  <si>
    <t>Budget pour la période de communication de l’information</t>
  </si>
  <si>
    <t>Dépenses réelles*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</si>
</sst>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Georgia"/>
      <family val="1"/>
    </font>
    <font>
      <sz val="12"/>
      <name val="Georgia"/>
      <family val="1"/>
    </font>
    <font>
      <b/>
      <sz val="12"/>
      <color theme="1"/>
      <name val="Georgia"/>
      <family val="1"/>
    </font>
    <font>
      <sz val="10"/>
      <name val="Georgia"/>
      <family val="1"/>
    </font>
    <font>
      <b/>
      <sz val="12"/>
      <color rgb="FFFF0000"/>
      <name val="Georgia"/>
      <family val="1"/>
    </font>
    <font>
      <b/>
      <sz val="9"/>
      <color indexed="81"/>
      <name val="Tahoma"/>
      <family val="2"/>
    </font>
    <font>
      <b/>
      <sz val="10"/>
      <color rgb="FF000000"/>
      <name val="Arial"/>
      <family val="2"/>
    </font>
    <font>
      <i/>
      <sz val="11"/>
      <color rgb="FF000000"/>
      <name val="Arial"/>
      <family val="2"/>
    </font>
    <font>
      <sz val="10"/>
      <color rgb="FF000000"/>
      <name val="Arial"/>
      <family val="2"/>
    </font>
    <font>
      <sz val="11"/>
      <color theme="1"/>
      <name val="Arial"/>
      <family val="2"/>
    </font>
    <font>
      <sz val="8"/>
      <name val="Calibri"/>
      <family val="2"/>
      <scheme val="minor"/>
    </font>
    <font>
      <b/>
      <sz val="8"/>
      <color rgb="FF000000"/>
      <name val="Calibri"/>
      <family val="2"/>
    </font>
    <font>
      <b/>
      <sz val="10"/>
      <color rgb="FF2E2E38"/>
      <name val="Arial"/>
      <family val="2"/>
    </font>
    <font>
      <sz val="10"/>
      <color theme="1"/>
      <name val="Arial"/>
      <family val="2"/>
    </font>
    <font>
      <sz val="10"/>
      <color rgb="FF2E2E38"/>
      <name val="Arial"/>
      <family val="2"/>
    </font>
    <font>
      <sz val="11"/>
      <color rgb="FF000000"/>
      <name val="Arial"/>
      <family val="2"/>
    </font>
  </fonts>
  <fills count="1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indexed="42"/>
        <bgColor indexed="64"/>
      </patternFill>
    </fill>
    <fill>
      <patternFill patternType="solid">
        <fgColor rgb="FFC1F4BA"/>
        <bgColor indexed="64"/>
      </patternFill>
    </fill>
    <fill>
      <patternFill patternType="solid">
        <fgColor rgb="FFFFFF99"/>
        <bgColor indexed="64"/>
      </patternFill>
    </fill>
    <fill>
      <patternFill patternType="solid">
        <fgColor theme="0"/>
        <bgColor indexed="64"/>
      </patternFill>
    </fill>
    <fill>
      <patternFill patternType="solid">
        <fgColor rgb="FFDCE6F1"/>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0" tint="-4.9989318521683403E-2"/>
        <bgColor indexed="64"/>
      </patternFill>
    </fill>
  </fills>
  <borders count="42">
    <border>
      <left/>
      <right/>
      <top/>
      <bottom/>
      <diagonal/>
    </border>
    <border>
      <left style="hair">
        <color theme="8"/>
      </left>
      <right/>
      <top style="thin">
        <color indexed="64"/>
      </top>
      <bottom style="thin">
        <color indexed="64"/>
      </bottom>
      <diagonal/>
    </border>
    <border>
      <left/>
      <right style="hair">
        <color theme="8"/>
      </right>
      <top style="thin">
        <color indexed="64"/>
      </top>
      <bottom style="thin">
        <color indexed="64"/>
      </bottom>
      <diagonal/>
    </border>
    <border>
      <left style="hair">
        <color theme="8"/>
      </left>
      <right style="hair">
        <color theme="8"/>
      </right>
      <top style="thin">
        <color indexed="64"/>
      </top>
      <bottom style="thin">
        <color indexed="64"/>
      </bottom>
      <diagonal/>
    </border>
    <border>
      <left style="hair">
        <color theme="8"/>
      </left>
      <right style="hair">
        <color theme="8"/>
      </right>
      <top/>
      <bottom style="hair">
        <color theme="8"/>
      </bottom>
      <diagonal/>
    </border>
    <border>
      <left style="hair">
        <color theme="8"/>
      </left>
      <right style="hair">
        <color theme="8"/>
      </right>
      <top style="hair">
        <color theme="8"/>
      </top>
      <bottom style="hair">
        <color theme="8"/>
      </bottom>
      <diagonal/>
    </border>
    <border>
      <left style="hair">
        <color theme="8"/>
      </left>
      <right/>
      <top style="thin">
        <color indexed="64"/>
      </top>
      <bottom style="hair">
        <color theme="8"/>
      </bottom>
      <diagonal/>
    </border>
    <border>
      <left/>
      <right style="hair">
        <color theme="8"/>
      </right>
      <top style="thin">
        <color indexed="64"/>
      </top>
      <bottom style="hair">
        <color theme="8"/>
      </bottom>
      <diagonal/>
    </border>
    <border>
      <left style="medium">
        <color indexed="64"/>
      </left>
      <right/>
      <top style="hair">
        <color theme="8"/>
      </top>
      <bottom style="medium">
        <color indexed="64"/>
      </bottom>
      <diagonal/>
    </border>
    <border>
      <left/>
      <right style="hair">
        <color rgb="FF33CCCC"/>
      </right>
      <top style="hair">
        <color theme="8"/>
      </top>
      <bottom style="medium">
        <color indexed="64"/>
      </bottom>
      <diagonal/>
    </border>
    <border>
      <left style="hair">
        <color rgb="FF33CCCC"/>
      </left>
      <right style="hair">
        <color rgb="FF33CCCC"/>
      </right>
      <top/>
      <bottom style="medium">
        <color indexed="64"/>
      </bottom>
      <diagonal/>
    </border>
    <border>
      <left/>
      <right/>
      <top/>
      <bottom style="medium">
        <color indexed="64"/>
      </bottom>
      <diagonal/>
    </border>
    <border>
      <left style="hair">
        <color theme="8"/>
      </left>
      <right style="hair">
        <color theme="8"/>
      </right>
      <top style="hair">
        <color theme="8"/>
      </top>
      <bottom style="medium">
        <color indexed="64"/>
      </bottom>
      <diagonal/>
    </border>
    <border>
      <left style="medium">
        <color indexed="64"/>
      </left>
      <right/>
      <top/>
      <bottom/>
      <diagonal/>
    </border>
    <border>
      <left style="thin">
        <color indexed="64"/>
      </left>
      <right style="hair">
        <color theme="8"/>
      </right>
      <top style="thin">
        <color indexed="64"/>
      </top>
      <bottom style="thin">
        <color indexed="64"/>
      </bottom>
      <diagonal/>
    </border>
    <border>
      <left style="hair">
        <color theme="8"/>
      </left>
      <right style="thin">
        <color indexed="64"/>
      </right>
      <top style="thin">
        <color indexed="64"/>
      </top>
      <bottom style="thin">
        <color indexed="64"/>
      </bottom>
      <diagonal/>
    </border>
    <border>
      <left style="thin">
        <color indexed="64"/>
      </left>
      <right style="hair">
        <color theme="8"/>
      </right>
      <top/>
      <bottom style="hair">
        <color theme="8"/>
      </bottom>
      <diagonal/>
    </border>
    <border>
      <left style="hair">
        <color theme="8"/>
      </left>
      <right style="thin">
        <color indexed="64"/>
      </right>
      <top style="hair">
        <color theme="8"/>
      </top>
      <bottom style="hair">
        <color theme="8"/>
      </bottom>
      <diagonal/>
    </border>
    <border>
      <left style="thin">
        <color indexed="64"/>
      </left>
      <right style="hair">
        <color theme="8"/>
      </right>
      <top style="hair">
        <color theme="8"/>
      </top>
      <bottom style="hair">
        <color theme="8"/>
      </bottom>
      <diagonal/>
    </border>
    <border>
      <left style="thin">
        <color indexed="64"/>
      </left>
      <right/>
      <top style="hair">
        <color theme="8"/>
      </top>
      <bottom style="thin">
        <color indexed="64"/>
      </bottom>
      <diagonal/>
    </border>
    <border>
      <left/>
      <right style="hair">
        <color rgb="FF33CCCC"/>
      </right>
      <top style="hair">
        <color theme="8"/>
      </top>
      <bottom style="thin">
        <color indexed="64"/>
      </bottom>
      <diagonal/>
    </border>
    <border>
      <left style="hair">
        <color rgb="FF33CCCC"/>
      </left>
      <right style="hair">
        <color rgb="FF33CCCC"/>
      </right>
      <top style="hair">
        <color rgb="FF33CCCC"/>
      </top>
      <bottom style="thin">
        <color indexed="64"/>
      </bottom>
      <diagonal/>
    </border>
    <border>
      <left/>
      <right/>
      <top/>
      <bottom style="thin">
        <color indexed="64"/>
      </bottom>
      <diagonal/>
    </border>
    <border>
      <left style="hair">
        <color theme="8"/>
      </left>
      <right style="hair">
        <color theme="8"/>
      </right>
      <top style="hair">
        <color theme="8"/>
      </top>
      <bottom style="thin">
        <color indexed="64"/>
      </bottom>
      <diagonal/>
    </border>
    <border>
      <left style="hair">
        <color theme="8"/>
      </left>
      <right style="thin">
        <color indexed="64"/>
      </right>
      <top style="hair">
        <color theme="8"/>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hair">
        <color theme="8"/>
      </left>
      <right style="thin">
        <color indexed="64"/>
      </right>
      <top/>
      <bottom style="hair">
        <color theme="8"/>
      </bottom>
      <diagonal/>
    </border>
    <border>
      <left style="thin">
        <color indexed="64"/>
      </left>
      <right/>
      <top style="thin">
        <color indexed="64"/>
      </top>
      <bottom style="hair">
        <color theme="8"/>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Dashed">
        <color rgb="FFA6A6A6"/>
      </left>
      <right style="medium">
        <color indexed="64"/>
      </right>
      <top style="mediumDashed">
        <color rgb="FFA6A6A6"/>
      </top>
      <bottom style="mediumDashed">
        <color rgb="FFA6A6A6"/>
      </bottom>
      <diagonal/>
    </border>
    <border>
      <left style="mediumDashed">
        <color rgb="FFA6A6A6"/>
      </left>
      <right style="medium">
        <color indexed="64"/>
      </right>
      <top/>
      <bottom style="mediumDashed">
        <color rgb="FFA6A6A6"/>
      </bottom>
      <diagonal/>
    </border>
    <border>
      <left style="mediumDashed">
        <color rgb="FFA6A6A6"/>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0" fontId="3" fillId="0" borderId="0"/>
  </cellStyleXfs>
  <cellXfs count="92">
    <xf numFmtId="0" fontId="0" fillId="0" borderId="0" xfId="0"/>
    <xf numFmtId="0" fontId="4" fillId="2" borderId="0" xfId="2" applyFont="1" applyFill="1" applyBorder="1" applyAlignment="1" applyProtection="1">
      <alignment horizontal="left" vertical="center"/>
    </xf>
    <xf numFmtId="0" fontId="5" fillId="2" borderId="0" xfId="2" applyFont="1" applyFill="1" applyBorder="1" applyAlignment="1" applyProtection="1">
      <alignment vertical="center"/>
    </xf>
    <xf numFmtId="0" fontId="5" fillId="0" borderId="0" xfId="3" applyFont="1" applyProtection="1"/>
    <xf numFmtId="0" fontId="6" fillId="0" borderId="0" xfId="3" applyFont="1" applyBorder="1" applyAlignment="1" applyProtection="1">
      <alignment horizontal="center"/>
    </xf>
    <xf numFmtId="0" fontId="4" fillId="4" borderId="3" xfId="3" applyFont="1" applyFill="1" applyBorder="1" applyAlignment="1" applyProtection="1">
      <alignment horizontal="center" vertical="top" wrapText="1"/>
    </xf>
    <xf numFmtId="164" fontId="5" fillId="5" borderId="4" xfId="3" applyNumberFormat="1" applyFont="1" applyFill="1" applyBorder="1" applyAlignment="1" applyProtection="1">
      <alignment vertical="center"/>
    </xf>
    <xf numFmtId="164" fontId="5" fillId="6" borderId="4" xfId="3" applyNumberFormat="1" applyFont="1" applyFill="1" applyBorder="1" applyAlignment="1" applyProtection="1">
      <alignment vertical="center"/>
      <protection locked="0"/>
    </xf>
    <xf numFmtId="9" fontId="5" fillId="5" borderId="4" xfId="1" applyFont="1" applyFill="1" applyBorder="1" applyAlignment="1" applyProtection="1">
      <alignment vertical="center"/>
    </xf>
    <xf numFmtId="9" fontId="5" fillId="7" borderId="4" xfId="1" applyFont="1" applyFill="1" applyBorder="1" applyAlignment="1" applyProtection="1">
      <alignment vertical="center"/>
    </xf>
    <xf numFmtId="164" fontId="5" fillId="5" borderId="5" xfId="3" applyNumberFormat="1" applyFont="1" applyFill="1" applyBorder="1" applyAlignment="1" applyProtection="1">
      <alignment vertical="center"/>
    </xf>
    <xf numFmtId="164" fontId="5" fillId="6" borderId="5" xfId="3" applyNumberFormat="1" applyFont="1" applyFill="1" applyBorder="1" applyAlignment="1" applyProtection="1">
      <alignment vertical="center"/>
      <protection locked="0"/>
    </xf>
    <xf numFmtId="9" fontId="5" fillId="7" borderId="5" xfId="1" applyFont="1" applyFill="1" applyBorder="1" applyAlignment="1" applyProtection="1">
      <alignment vertical="center"/>
    </xf>
    <xf numFmtId="164" fontId="4" fillId="5" borderId="10" xfId="3" applyNumberFormat="1" applyFont="1" applyFill="1" applyBorder="1" applyAlignment="1" applyProtection="1">
      <alignment vertical="center"/>
    </xf>
    <xf numFmtId="164" fontId="4" fillId="5" borderId="11" xfId="3" applyNumberFormat="1" applyFont="1" applyFill="1" applyBorder="1" applyAlignment="1" applyProtection="1">
      <alignment vertical="center"/>
    </xf>
    <xf numFmtId="9" fontId="4" fillId="5" borderId="12" xfId="1" applyFont="1" applyFill="1" applyBorder="1" applyAlignment="1" applyProtection="1">
      <alignment vertical="center"/>
    </xf>
    <xf numFmtId="164" fontId="4" fillId="5" borderId="12" xfId="3" applyNumberFormat="1" applyFont="1" applyFill="1" applyBorder="1" applyAlignment="1" applyProtection="1">
      <alignment vertical="center"/>
    </xf>
    <xf numFmtId="0" fontId="5" fillId="0" borderId="0" xfId="3" applyFont="1" applyProtection="1">
      <protection locked="0"/>
    </xf>
    <xf numFmtId="0" fontId="5" fillId="0" borderId="13" xfId="3" applyFont="1" applyBorder="1" applyProtection="1"/>
    <xf numFmtId="0" fontId="5" fillId="0" borderId="0" xfId="3" applyFont="1" applyBorder="1" applyProtection="1"/>
    <xf numFmtId="0" fontId="6" fillId="3" borderId="14" xfId="3" applyFont="1" applyFill="1" applyBorder="1" applyAlignment="1" applyProtection="1">
      <alignment horizontal="center" vertical="top" wrapText="1"/>
    </xf>
    <xf numFmtId="0" fontId="6" fillId="3" borderId="3" xfId="3" applyFont="1" applyFill="1" applyBorder="1" applyAlignment="1" applyProtection="1">
      <alignment horizontal="center" vertical="top" wrapText="1"/>
    </xf>
    <xf numFmtId="0" fontId="4" fillId="4" borderId="3" xfId="3" applyFont="1" applyFill="1" applyBorder="1" applyAlignment="1" applyProtection="1">
      <alignment horizontal="center" vertical="center" wrapText="1"/>
    </xf>
    <xf numFmtId="0" fontId="4" fillId="4" borderId="15" xfId="3" applyFont="1" applyFill="1" applyBorder="1" applyAlignment="1" applyProtection="1">
      <alignment horizontal="center" vertical="center" wrapText="1"/>
    </xf>
    <xf numFmtId="49" fontId="5" fillId="3" borderId="16" xfId="3" applyNumberFormat="1" applyFont="1" applyFill="1" applyBorder="1" applyAlignment="1" applyProtection="1">
      <alignment vertical="top" wrapText="1"/>
    </xf>
    <xf numFmtId="49" fontId="5" fillId="3" borderId="4" xfId="3" applyNumberFormat="1" applyFont="1" applyFill="1" applyBorder="1" applyAlignment="1" applyProtection="1">
      <alignment vertical="top" wrapText="1"/>
    </xf>
    <xf numFmtId="9" fontId="5" fillId="7" borderId="17" xfId="1" applyFont="1" applyFill="1" applyBorder="1" applyAlignment="1" applyProtection="1">
      <alignment vertical="center"/>
    </xf>
    <xf numFmtId="49" fontId="5" fillId="3" borderId="18" xfId="3" applyNumberFormat="1" applyFont="1" applyFill="1" applyBorder="1" applyAlignment="1" applyProtection="1">
      <alignment vertical="top" wrapText="1"/>
    </xf>
    <xf numFmtId="49" fontId="5" fillId="3" borderId="5" xfId="3" applyNumberFormat="1" applyFont="1" applyFill="1" applyBorder="1" applyAlignment="1" applyProtection="1">
      <alignment vertical="top" wrapText="1"/>
    </xf>
    <xf numFmtId="9" fontId="5" fillId="5" borderId="5" xfId="1" applyFont="1" applyFill="1" applyBorder="1" applyAlignment="1" applyProtection="1">
      <alignment vertical="center"/>
    </xf>
    <xf numFmtId="164" fontId="4" fillId="5" borderId="21" xfId="3" applyNumberFormat="1" applyFont="1" applyFill="1" applyBorder="1" applyAlignment="1" applyProtection="1">
      <alignment vertical="center"/>
    </xf>
    <xf numFmtId="164" fontId="4" fillId="5" borderId="22" xfId="3" applyNumberFormat="1" applyFont="1" applyFill="1" applyBorder="1" applyAlignment="1" applyProtection="1">
      <alignment vertical="center"/>
    </xf>
    <xf numFmtId="9" fontId="4" fillId="5" borderId="23" xfId="1" applyFont="1" applyFill="1" applyBorder="1" applyAlignment="1" applyProtection="1">
      <alignment vertical="center"/>
    </xf>
    <xf numFmtId="164" fontId="4" fillId="5" borderId="23" xfId="3" applyNumberFormat="1" applyFont="1" applyFill="1" applyBorder="1" applyAlignment="1" applyProtection="1">
      <alignment vertical="center"/>
    </xf>
    <xf numFmtId="164" fontId="4" fillId="5" borderId="24" xfId="3" applyNumberFormat="1" applyFont="1" applyFill="1" applyBorder="1" applyAlignment="1" applyProtection="1">
      <alignment vertical="center"/>
    </xf>
    <xf numFmtId="0" fontId="7" fillId="0" borderId="0" xfId="3" applyFont="1" applyProtection="1"/>
    <xf numFmtId="0" fontId="5" fillId="0" borderId="25" xfId="3" applyFont="1" applyBorder="1" applyProtection="1"/>
    <xf numFmtId="0" fontId="5" fillId="0" borderId="26" xfId="3" applyFont="1" applyBorder="1" applyProtection="1"/>
    <xf numFmtId="0" fontId="6" fillId="3" borderId="27" xfId="3" applyFont="1" applyFill="1" applyBorder="1" applyAlignment="1" applyProtection="1">
      <alignment horizontal="left" vertical="center" wrapText="1"/>
    </xf>
    <xf numFmtId="49" fontId="5" fillId="3" borderId="27" xfId="3" applyNumberFormat="1" applyFont="1" applyFill="1" applyBorder="1" applyAlignment="1" applyProtection="1">
      <alignment vertical="top" wrapText="1"/>
    </xf>
    <xf numFmtId="9" fontId="5" fillId="7" borderId="28" xfId="1" applyFont="1" applyFill="1" applyBorder="1" applyAlignment="1" applyProtection="1">
      <alignment vertical="center"/>
    </xf>
    <xf numFmtId="49" fontId="5" fillId="3" borderId="29" xfId="3" applyNumberFormat="1" applyFont="1" applyFill="1" applyBorder="1" applyAlignment="1" applyProtection="1">
      <alignment vertical="top" wrapText="1"/>
    </xf>
    <xf numFmtId="0" fontId="4" fillId="3" borderId="19" xfId="3" applyFont="1" applyFill="1" applyBorder="1" applyAlignment="1" applyProtection="1">
      <alignment horizontal="left" vertical="top" wrapText="1"/>
    </xf>
    <xf numFmtId="0" fontId="5" fillId="3" borderId="16" xfId="3" applyFont="1" applyFill="1" applyBorder="1" applyAlignment="1" applyProtection="1">
      <alignment vertical="top" wrapText="1"/>
    </xf>
    <xf numFmtId="0" fontId="5" fillId="3" borderId="18" xfId="3" applyFont="1" applyFill="1" applyBorder="1" applyAlignment="1" applyProtection="1">
      <alignment vertical="top" wrapText="1"/>
    </xf>
    <xf numFmtId="0" fontId="6" fillId="3" borderId="19" xfId="3" applyFont="1" applyFill="1" applyBorder="1" applyAlignment="1" applyProtection="1">
      <alignment horizontal="left" vertical="center"/>
    </xf>
    <xf numFmtId="0" fontId="6" fillId="0" borderId="0" xfId="3" applyFont="1" applyBorder="1" applyAlignment="1" applyProtection="1">
      <alignment horizontal="left"/>
    </xf>
    <xf numFmtId="9" fontId="4" fillId="5" borderId="22" xfId="1" applyFont="1" applyFill="1" applyBorder="1" applyAlignment="1" applyProtection="1">
      <alignment vertical="center"/>
    </xf>
    <xf numFmtId="9" fontId="5" fillId="6" borderId="4" xfId="1" applyFont="1" applyFill="1" applyBorder="1" applyAlignment="1" applyProtection="1">
      <alignment vertical="center"/>
      <protection locked="0"/>
    </xf>
    <xf numFmtId="0" fontId="10" fillId="8" borderId="31" xfId="0" applyFont="1" applyFill="1" applyBorder="1" applyAlignment="1">
      <alignment vertical="center"/>
    </xf>
    <xf numFmtId="0" fontId="10" fillId="8" borderId="32" xfId="0" applyFont="1" applyFill="1" applyBorder="1" applyAlignment="1">
      <alignment vertical="center" wrapText="1"/>
    </xf>
    <xf numFmtId="0" fontId="11" fillId="8" borderId="32" xfId="0" applyFont="1" applyFill="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1" fillId="8" borderId="32" xfId="0" applyFont="1" applyFill="1" applyBorder="1" applyAlignment="1">
      <alignment horizontal="center" vertical="center" wrapText="1"/>
    </xf>
    <xf numFmtId="9" fontId="11" fillId="8" borderId="32" xfId="1" applyFont="1" applyFill="1" applyBorder="1" applyAlignment="1">
      <alignment horizontal="center" vertical="center" wrapText="1"/>
    </xf>
    <xf numFmtId="0" fontId="13" fillId="0" borderId="0" xfId="0" applyFont="1"/>
    <xf numFmtId="0" fontId="13" fillId="0" borderId="33" xfId="0" applyFont="1" applyBorder="1" applyAlignment="1">
      <alignment horizontal="justify" vertical="center" wrapText="1"/>
    </xf>
    <xf numFmtId="0" fontId="13" fillId="0" borderId="34" xfId="0" applyFont="1" applyBorder="1" applyAlignment="1">
      <alignment horizontal="justify" vertical="center" wrapText="1"/>
    </xf>
    <xf numFmtId="0" fontId="13" fillId="9" borderId="31" xfId="0" applyFont="1" applyFill="1" applyBorder="1" applyAlignment="1">
      <alignment horizontal="justify" vertical="center" wrapText="1"/>
    </xf>
    <xf numFmtId="0" fontId="13" fillId="9" borderId="32" xfId="0" applyFont="1" applyFill="1" applyBorder="1" applyAlignment="1">
      <alignment horizontal="justify" vertical="center" wrapText="1"/>
    </xf>
    <xf numFmtId="0" fontId="13" fillId="9" borderId="34" xfId="0" applyFont="1" applyFill="1" applyBorder="1" applyAlignment="1">
      <alignment horizontal="justify" vertical="center" wrapText="1"/>
    </xf>
    <xf numFmtId="0" fontId="15" fillId="10" borderId="35" xfId="0" applyFont="1" applyFill="1" applyBorder="1" applyAlignment="1">
      <alignment horizontal="center" vertical="center"/>
    </xf>
    <xf numFmtId="0" fontId="15" fillId="11" borderId="36" xfId="0" applyFont="1" applyFill="1" applyBorder="1" applyAlignment="1">
      <alignment horizontal="center" vertical="center"/>
    </xf>
    <xf numFmtId="0" fontId="15" fillId="12" borderId="36" xfId="0" applyFont="1" applyFill="1" applyBorder="1" applyAlignment="1">
      <alignment horizontal="center" vertical="center"/>
    </xf>
    <xf numFmtId="0" fontId="15" fillId="13" borderId="37" xfId="0" applyFont="1" applyFill="1" applyBorder="1" applyAlignment="1">
      <alignment horizontal="center" vertical="center"/>
    </xf>
    <xf numFmtId="0" fontId="0" fillId="14" borderId="38" xfId="0" applyFill="1" applyBorder="1" applyAlignment="1">
      <alignment vertical="top" wrapText="1"/>
    </xf>
    <xf numFmtId="0" fontId="0" fillId="0" borderId="38" xfId="0" applyBorder="1"/>
    <xf numFmtId="0" fontId="16" fillId="0" borderId="34" xfId="0" applyFont="1" applyBorder="1" applyAlignment="1">
      <alignment horizontal="center" vertical="center" wrapText="1"/>
    </xf>
    <xf numFmtId="0" fontId="17" fillId="0" borderId="33" xfId="0" applyFont="1" applyBorder="1" applyAlignment="1">
      <alignment horizontal="center" wrapText="1"/>
    </xf>
    <xf numFmtId="0" fontId="18" fillId="0" borderId="34" xfId="0" applyFont="1" applyBorder="1" applyAlignment="1">
      <alignment horizontal="center" vertical="center" wrapText="1"/>
    </xf>
    <xf numFmtId="9" fontId="18" fillId="0" borderId="34" xfId="0" applyNumberFormat="1" applyFont="1" applyBorder="1" applyAlignment="1">
      <alignment horizontal="center" vertical="center" wrapText="1"/>
    </xf>
    <xf numFmtId="0" fontId="0" fillId="0" borderId="0" xfId="0" applyBorder="1"/>
    <xf numFmtId="0" fontId="0" fillId="0" borderId="0" xfId="0" applyAlignment="1">
      <alignment horizontal="left" vertical="top" wrapText="1"/>
    </xf>
    <xf numFmtId="49" fontId="5" fillId="3" borderId="1" xfId="3" applyNumberFormat="1" applyFont="1" applyFill="1" applyBorder="1" applyAlignment="1" applyProtection="1">
      <alignment horizontal="left" vertical="top" wrapText="1"/>
    </xf>
    <xf numFmtId="49" fontId="5" fillId="3" borderId="2" xfId="3" applyNumberFormat="1" applyFont="1" applyFill="1" applyBorder="1" applyAlignment="1" applyProtection="1">
      <alignment horizontal="left" vertical="top" wrapText="1"/>
    </xf>
    <xf numFmtId="0" fontId="6" fillId="3" borderId="1" xfId="3" applyFont="1" applyFill="1" applyBorder="1" applyAlignment="1" applyProtection="1">
      <alignment horizontal="left" vertical="center" wrapText="1"/>
    </xf>
    <xf numFmtId="0" fontId="6" fillId="3" borderId="2" xfId="3" applyFont="1" applyFill="1" applyBorder="1" applyAlignment="1" applyProtection="1">
      <alignment horizontal="left" vertical="center" wrapText="1"/>
    </xf>
    <xf numFmtId="0" fontId="4" fillId="4" borderId="1" xfId="3" applyFont="1" applyFill="1" applyBorder="1" applyAlignment="1" applyProtection="1">
      <alignment horizontal="center" vertical="center" wrapText="1"/>
    </xf>
    <xf numFmtId="0" fontId="4" fillId="4" borderId="30" xfId="3" applyFont="1" applyFill="1" applyBorder="1" applyAlignment="1" applyProtection="1">
      <alignment horizontal="center" vertical="center" wrapText="1"/>
    </xf>
    <xf numFmtId="0" fontId="4" fillId="4" borderId="2" xfId="3" applyFont="1" applyFill="1" applyBorder="1" applyAlignment="1" applyProtection="1">
      <alignment horizontal="center" vertical="center" wrapText="1"/>
    </xf>
    <xf numFmtId="0" fontId="6" fillId="3" borderId="19" xfId="3" applyFont="1" applyFill="1" applyBorder="1" applyAlignment="1" applyProtection="1">
      <alignment horizontal="left" vertical="center"/>
    </xf>
    <xf numFmtId="0" fontId="6" fillId="3" borderId="20" xfId="3" applyFont="1" applyFill="1" applyBorder="1" applyAlignment="1" applyProtection="1">
      <alignment horizontal="left" vertical="center"/>
    </xf>
    <xf numFmtId="49" fontId="5" fillId="3" borderId="6" xfId="3" applyNumberFormat="1" applyFont="1" applyFill="1" applyBorder="1" applyAlignment="1" applyProtection="1">
      <alignment horizontal="left" vertical="top" wrapText="1"/>
    </xf>
    <xf numFmtId="49" fontId="5" fillId="3" borderId="7" xfId="3" applyNumberFormat="1" applyFont="1" applyFill="1" applyBorder="1" applyAlignment="1" applyProtection="1">
      <alignment horizontal="left" vertical="top" wrapText="1"/>
    </xf>
    <xf numFmtId="0" fontId="4" fillId="3" borderId="8" xfId="3" applyFont="1" applyFill="1" applyBorder="1" applyAlignment="1" applyProtection="1">
      <alignment horizontal="left" vertical="top" wrapText="1"/>
    </xf>
    <xf numFmtId="0" fontId="4" fillId="3" borderId="9" xfId="3" applyFont="1" applyFill="1" applyBorder="1" applyAlignment="1" applyProtection="1">
      <alignment horizontal="left" vertical="top" wrapText="1"/>
    </xf>
    <xf numFmtId="0" fontId="16" fillId="0" borderId="4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3" xfId="0" applyFont="1" applyBorder="1" applyAlignment="1">
      <alignment horizontal="center" vertical="center" wrapText="1"/>
    </xf>
  </cellXfs>
  <cellStyles count="4">
    <cellStyle name="Normal" xfId="0" builtinId="0"/>
    <cellStyle name="Normal 2" xfId="3" xr:uid="{00000000-0005-0000-0000-000001000000}"/>
    <cellStyle name="Normal_Template for Summary budgets Generic - draft 1 - 4 mar 08" xfId="2" xr:uid="{00000000-0005-0000-0000-000002000000}"/>
    <cellStyle name="Percent" xfId="1" builtinId="5"/>
  </cellStyles>
  <dxfs count="64">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xdr:colOff>
      <xdr:row>2</xdr:row>
      <xdr:rowOff>0</xdr:rowOff>
    </xdr:from>
    <xdr:to>
      <xdr:col>31</xdr:col>
      <xdr:colOff>525894</xdr:colOff>
      <xdr:row>28</xdr:row>
      <xdr:rowOff>126334</xdr:rowOff>
    </xdr:to>
    <xdr:pic>
      <xdr:nvPicPr>
        <xdr:cNvPr id="3" name="Picture 2">
          <a:extLst>
            <a:ext uri="{FF2B5EF4-FFF2-40B4-BE49-F238E27FC236}">
              <a16:creationId xmlns:a16="http://schemas.microsoft.com/office/drawing/2014/main" id="{3CD7931B-CAEB-410F-BDAB-A319F1B690CE}"/>
            </a:ext>
          </a:extLst>
        </xdr:cNvPr>
        <xdr:cNvPicPr>
          <a:picLocks noChangeAspect="1"/>
        </xdr:cNvPicPr>
      </xdr:nvPicPr>
      <xdr:blipFill>
        <a:blip xmlns:r="http://schemas.openxmlformats.org/officeDocument/2006/relationships" r:embed="rId1"/>
        <a:stretch>
          <a:fillRect/>
        </a:stretch>
      </xdr:blipFill>
      <xdr:spPr>
        <a:xfrm>
          <a:off x="13300363" y="346364"/>
          <a:ext cx="10823863" cy="91395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iveromartinez\AppData\Local\Microsoft\Windows\INetCache\Content.Outlook\RL62EFM6\ARM-T-MOH_Progress%20Report%20%20Disbursement_4%20April%202018_LF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Admin Sheet"/>
      <sheetName val="Impact Outcome Indicators_1A"/>
      <sheetName val="Disaggregation_1A"/>
      <sheetName val="Coverage Indicators_1B"/>
      <sheetName val="Disaggregation_1B"/>
      <sheetName val="WPTM_1C"/>
      <sheetName val="PR Cash Reconciliation_2A,B,C,D"/>
      <sheetName val="PRCashReconADMIN"/>
      <sheetName val="SR_Cash Reconciliation_2E"/>
      <sheetName val="Budget Variance_2F"/>
      <sheetName val="Procurement_3"/>
      <sheetName val="Grant Management_4"/>
      <sheetName val="PR-LFA Evaluation_5"/>
      <sheetName val="LFA_Findings&amp;Recommendations_6"/>
      <sheetName val="PR Expenditure_7A"/>
      <sheetName val="Reference Records"/>
      <sheetName val="LFA Expenditure_7B"/>
      <sheetName val="CashForecastADMIN"/>
      <sheetName val="Cash Forecast_8A"/>
      <sheetName val="Request and Recommendation_8B"/>
      <sheetName val="Commitments_Obligations"/>
      <sheetName val="PR Authorization_9A"/>
      <sheetName val="LFA Authorization_9B"/>
      <sheetName val="Financial Triggers_10"/>
      <sheetName val="apttusmeta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3"/>
  <sheetViews>
    <sheetView topLeftCell="A10" zoomScale="55" zoomScaleNormal="55" workbookViewId="0">
      <selection activeCell="C22" sqref="C22"/>
    </sheetView>
  </sheetViews>
  <sheetFormatPr defaultRowHeight="14.5" x14ac:dyDescent="0.35"/>
  <cols>
    <col min="1" max="1" width="45.08984375" customWidth="1"/>
    <col min="2" max="2" width="18.453125" customWidth="1"/>
    <col min="3" max="3" width="16.90625" customWidth="1"/>
    <col min="4" max="4" width="24.90625" customWidth="1"/>
    <col min="5" max="5" width="13.6328125" customWidth="1"/>
    <col min="6" max="6" width="17.6328125" customWidth="1"/>
    <col min="7" max="7" width="15.36328125" customWidth="1"/>
    <col min="8" max="8" width="23.453125" customWidth="1"/>
    <col min="9" max="9" width="30.08984375" customWidth="1"/>
    <col min="10" max="10" width="23.90625" customWidth="1"/>
  </cols>
  <sheetData>
    <row r="1" spans="1:9" ht="14.4" customHeight="1" x14ac:dyDescent="0.35">
      <c r="A1" s="73" t="s">
        <v>44</v>
      </c>
      <c r="B1" s="73"/>
      <c r="C1" s="73"/>
      <c r="D1" s="73"/>
      <c r="E1" s="73"/>
      <c r="F1" s="73"/>
      <c r="G1" s="73"/>
      <c r="H1" s="73"/>
      <c r="I1" s="73"/>
    </row>
    <row r="2" spans="1:9" x14ac:dyDescent="0.35">
      <c r="A2" s="73"/>
      <c r="B2" s="73"/>
      <c r="C2" s="73"/>
      <c r="D2" s="73"/>
      <c r="E2" s="73"/>
      <c r="F2" s="73"/>
      <c r="G2" s="73"/>
      <c r="H2" s="73"/>
      <c r="I2" s="73"/>
    </row>
    <row r="3" spans="1:9" ht="36" customHeight="1" x14ac:dyDescent="0.35">
      <c r="A3" s="73"/>
      <c r="B3" s="73"/>
      <c r="C3" s="73"/>
      <c r="D3" s="73"/>
      <c r="E3" s="73"/>
      <c r="F3" s="73"/>
      <c r="G3" s="73"/>
      <c r="H3" s="73"/>
      <c r="I3" s="73"/>
    </row>
    <row r="4" spans="1:9" ht="50.15" customHeight="1" x14ac:dyDescent="0.35">
      <c r="A4" s="73"/>
      <c r="B4" s="73"/>
      <c r="C4" s="73"/>
      <c r="D4" s="73"/>
      <c r="E4" s="73"/>
      <c r="F4" s="73"/>
      <c r="G4" s="73"/>
      <c r="H4" s="73"/>
      <c r="I4" s="73"/>
    </row>
    <row r="5" spans="1:9" ht="42.65" customHeight="1" x14ac:dyDescent="0.35">
      <c r="A5" s="73"/>
      <c r="B5" s="73"/>
      <c r="C5" s="73"/>
      <c r="D5" s="73"/>
      <c r="E5" s="73"/>
      <c r="F5" s="73"/>
      <c r="G5" s="73"/>
      <c r="H5" s="73"/>
      <c r="I5" s="73"/>
    </row>
    <row r="6" spans="1:9" ht="183.65" customHeight="1" x14ac:dyDescent="0.35">
      <c r="A6" s="73"/>
      <c r="B6" s="73"/>
      <c r="C6" s="73"/>
      <c r="D6" s="73"/>
      <c r="E6" s="73"/>
      <c r="F6" s="73"/>
      <c r="G6" s="73"/>
      <c r="H6" s="73"/>
      <c r="I6" s="73"/>
    </row>
    <row r="8" spans="1:9" x14ac:dyDescent="0.35">
      <c r="A8" t="s">
        <v>104</v>
      </c>
    </row>
    <row r="10" spans="1:9" ht="15.5" x14ac:dyDescent="0.35">
      <c r="A10" s="1" t="s">
        <v>108</v>
      </c>
      <c r="B10" s="2"/>
      <c r="C10" s="1"/>
      <c r="D10" s="2"/>
      <c r="E10" s="2"/>
      <c r="F10" s="2"/>
      <c r="G10" s="2"/>
      <c r="H10" s="1"/>
      <c r="I10" s="2"/>
    </row>
    <row r="11" spans="1:9" ht="15.5" x14ac:dyDescent="0.35">
      <c r="A11" s="3"/>
      <c r="B11" s="4"/>
      <c r="C11" s="4"/>
      <c r="D11" s="4"/>
      <c r="E11" s="4"/>
      <c r="F11" s="4"/>
      <c r="G11" s="4"/>
      <c r="H11" s="4"/>
      <c r="I11" s="4"/>
    </row>
    <row r="12" spans="1:9" ht="93" x14ac:dyDescent="0.35">
      <c r="A12" s="38" t="s">
        <v>2</v>
      </c>
      <c r="B12" s="22" t="s">
        <v>39</v>
      </c>
      <c r="C12" s="22" t="s">
        <v>33</v>
      </c>
      <c r="D12" s="22" t="s">
        <v>89</v>
      </c>
      <c r="E12" s="22" t="s">
        <v>29</v>
      </c>
      <c r="F12" s="22" t="s">
        <v>43</v>
      </c>
      <c r="G12" s="22" t="s">
        <v>42</v>
      </c>
      <c r="H12" s="22" t="s">
        <v>34</v>
      </c>
      <c r="I12" s="23" t="s">
        <v>35</v>
      </c>
    </row>
    <row r="13" spans="1:9" ht="15.65" customHeight="1" x14ac:dyDescent="0.35">
      <c r="A13" s="39" t="s">
        <v>12</v>
      </c>
      <c r="B13" s="7">
        <v>1000</v>
      </c>
      <c r="C13" s="7">
        <v>1150</v>
      </c>
      <c r="D13" s="6">
        <f>C13-B13</f>
        <v>150</v>
      </c>
      <c r="E13" s="8">
        <f>D13/B13</f>
        <v>0.15</v>
      </c>
      <c r="F13" s="48">
        <v>0.05</v>
      </c>
      <c r="G13" s="8">
        <f>E13-F13</f>
        <v>9.9999999999999992E-2</v>
      </c>
      <c r="H13" s="6">
        <f>IF(G13&gt;0,G13*D13,0)</f>
        <v>14.999999999999998</v>
      </c>
      <c r="I13" s="40"/>
    </row>
    <row r="14" spans="1:9" ht="15.65" customHeight="1" x14ac:dyDescent="0.35">
      <c r="A14" s="39" t="s">
        <v>13</v>
      </c>
      <c r="B14" s="7"/>
      <c r="C14" s="7"/>
      <c r="D14" s="10"/>
      <c r="E14" s="29" t="e">
        <f t="shared" ref="E14:E25" si="0">D14/B14</f>
        <v>#DIV/0!</v>
      </c>
      <c r="F14" s="48">
        <v>0.05</v>
      </c>
      <c r="G14" s="29"/>
      <c r="H14" s="6">
        <f t="shared" ref="H14:H25" si="1">IF(G14&gt;0,G14*D14,0)</f>
        <v>0</v>
      </c>
      <c r="I14" s="26"/>
    </row>
    <row r="15" spans="1:9" ht="15.65" customHeight="1" x14ac:dyDescent="0.35">
      <c r="A15" s="39" t="s">
        <v>14</v>
      </c>
      <c r="B15" s="7"/>
      <c r="C15" s="7"/>
      <c r="D15" s="10"/>
      <c r="E15" s="29" t="e">
        <f t="shared" si="0"/>
        <v>#DIV/0!</v>
      </c>
      <c r="F15" s="48">
        <v>0.05</v>
      </c>
      <c r="G15" s="29"/>
      <c r="H15" s="6">
        <f t="shared" si="1"/>
        <v>0</v>
      </c>
      <c r="I15" s="26"/>
    </row>
    <row r="16" spans="1:9" ht="15.65" customHeight="1" x14ac:dyDescent="0.35">
      <c r="A16" s="39" t="s">
        <v>15</v>
      </c>
      <c r="B16" s="7"/>
      <c r="C16" s="7"/>
      <c r="D16" s="10"/>
      <c r="E16" s="29" t="e">
        <f t="shared" si="0"/>
        <v>#DIV/0!</v>
      </c>
      <c r="F16" s="48">
        <v>0.15</v>
      </c>
      <c r="G16" s="29"/>
      <c r="H16" s="6">
        <f t="shared" si="1"/>
        <v>0</v>
      </c>
      <c r="I16" s="26"/>
    </row>
    <row r="17" spans="1:9" ht="15.65" customHeight="1" x14ac:dyDescent="0.35">
      <c r="A17" s="39" t="s">
        <v>16</v>
      </c>
      <c r="B17" s="7"/>
      <c r="C17" s="7"/>
      <c r="D17" s="10"/>
      <c r="E17" s="29" t="e">
        <f t="shared" si="0"/>
        <v>#DIV/0!</v>
      </c>
      <c r="F17" s="48">
        <v>0.15</v>
      </c>
      <c r="G17" s="29"/>
      <c r="H17" s="6">
        <f t="shared" si="1"/>
        <v>0</v>
      </c>
      <c r="I17" s="26"/>
    </row>
    <row r="18" spans="1:9" ht="15.65" customHeight="1" x14ac:dyDescent="0.35">
      <c r="A18" s="39" t="s">
        <v>17</v>
      </c>
      <c r="B18" s="7"/>
      <c r="C18" s="7"/>
      <c r="D18" s="10"/>
      <c r="E18" s="29" t="e">
        <f t="shared" si="0"/>
        <v>#DIV/0!</v>
      </c>
      <c r="F18" s="48">
        <v>0.15</v>
      </c>
      <c r="G18" s="29"/>
      <c r="H18" s="6">
        <f t="shared" si="1"/>
        <v>0</v>
      </c>
      <c r="I18" s="26"/>
    </row>
    <row r="19" spans="1:9" ht="15.65" customHeight="1" x14ac:dyDescent="0.35">
      <c r="A19" s="39" t="s">
        <v>18</v>
      </c>
      <c r="B19" s="7"/>
      <c r="C19" s="7"/>
      <c r="D19" s="10"/>
      <c r="E19" s="29" t="e">
        <f t="shared" si="0"/>
        <v>#DIV/0!</v>
      </c>
      <c r="F19" s="48">
        <v>0.15</v>
      </c>
      <c r="G19" s="29"/>
      <c r="H19" s="6">
        <f t="shared" si="1"/>
        <v>0</v>
      </c>
      <c r="I19" s="26"/>
    </row>
    <row r="20" spans="1:9" ht="15.65" customHeight="1" x14ac:dyDescent="0.35">
      <c r="A20" s="39" t="s">
        <v>19</v>
      </c>
      <c r="B20" s="7"/>
      <c r="C20" s="7"/>
      <c r="D20" s="10"/>
      <c r="E20" s="29" t="e">
        <f t="shared" si="0"/>
        <v>#DIV/0!</v>
      </c>
      <c r="F20" s="48">
        <v>0.15</v>
      </c>
      <c r="G20" s="29"/>
      <c r="H20" s="6">
        <f t="shared" si="1"/>
        <v>0</v>
      </c>
      <c r="I20" s="26"/>
    </row>
    <row r="21" spans="1:9" ht="15.65" customHeight="1" x14ac:dyDescent="0.35">
      <c r="A21" s="39" t="s">
        <v>20</v>
      </c>
      <c r="B21" s="7"/>
      <c r="C21" s="7"/>
      <c r="D21" s="10"/>
      <c r="E21" s="29" t="e">
        <f t="shared" si="0"/>
        <v>#DIV/0!</v>
      </c>
      <c r="F21" s="48">
        <v>0.15</v>
      </c>
      <c r="G21" s="29"/>
      <c r="H21" s="6">
        <f t="shared" si="1"/>
        <v>0</v>
      </c>
      <c r="I21" s="26"/>
    </row>
    <row r="22" spans="1:9" ht="15.65" customHeight="1" x14ac:dyDescent="0.35">
      <c r="A22" s="39" t="s">
        <v>21</v>
      </c>
      <c r="B22" s="7"/>
      <c r="C22" s="7"/>
      <c r="D22" s="10"/>
      <c r="E22" s="29" t="e">
        <f t="shared" si="0"/>
        <v>#DIV/0!</v>
      </c>
      <c r="F22" s="48">
        <v>0.05</v>
      </c>
      <c r="G22" s="29"/>
      <c r="H22" s="6">
        <f t="shared" si="1"/>
        <v>0</v>
      </c>
      <c r="I22" s="26"/>
    </row>
    <row r="23" spans="1:9" ht="15.65" customHeight="1" x14ac:dyDescent="0.35">
      <c r="A23" s="39" t="s">
        <v>22</v>
      </c>
      <c r="B23" s="7"/>
      <c r="C23" s="7"/>
      <c r="D23" s="10"/>
      <c r="E23" s="29" t="e">
        <f t="shared" si="0"/>
        <v>#DIV/0!</v>
      </c>
      <c r="F23" s="48">
        <v>0.05</v>
      </c>
      <c r="G23" s="29"/>
      <c r="H23" s="6">
        <f t="shared" si="1"/>
        <v>0</v>
      </c>
      <c r="I23" s="26"/>
    </row>
    <row r="24" spans="1:9" ht="15.65" customHeight="1" x14ac:dyDescent="0.35">
      <c r="A24" s="39" t="s">
        <v>23</v>
      </c>
      <c r="B24" s="7"/>
      <c r="C24" s="7"/>
      <c r="D24" s="10"/>
      <c r="E24" s="29" t="e">
        <f t="shared" si="0"/>
        <v>#DIV/0!</v>
      </c>
      <c r="F24" s="48">
        <v>0.15</v>
      </c>
      <c r="G24" s="29"/>
      <c r="H24" s="6">
        <f t="shared" si="1"/>
        <v>0</v>
      </c>
      <c r="I24" s="26"/>
    </row>
    <row r="25" spans="1:9" ht="15.65" customHeight="1" x14ac:dyDescent="0.35">
      <c r="A25" s="41" t="s">
        <v>24</v>
      </c>
      <c r="B25" s="7"/>
      <c r="C25" s="7"/>
      <c r="D25" s="10"/>
      <c r="E25" s="29" t="e">
        <f t="shared" si="0"/>
        <v>#DIV/0!</v>
      </c>
      <c r="F25" s="48">
        <v>0.15</v>
      </c>
      <c r="G25" s="29"/>
      <c r="H25" s="6">
        <f t="shared" si="1"/>
        <v>0</v>
      </c>
      <c r="I25" s="26"/>
    </row>
    <row r="26" spans="1:9" ht="15.9" customHeight="1" x14ac:dyDescent="0.35">
      <c r="A26" s="42" t="s">
        <v>25</v>
      </c>
      <c r="B26" s="30">
        <f>SUM(B13:B25)</f>
        <v>1000</v>
      </c>
      <c r="C26" s="30">
        <f t="shared" ref="C26:D26" si="2">SUM(C13:C25)</f>
        <v>1150</v>
      </c>
      <c r="D26" s="30">
        <f t="shared" si="2"/>
        <v>150</v>
      </c>
      <c r="E26" s="32"/>
      <c r="F26" s="47"/>
      <c r="G26" s="47"/>
      <c r="H26" s="30">
        <f t="shared" ref="H26" si="3">SUM(H13:H25)</f>
        <v>14.999999999999998</v>
      </c>
      <c r="I26" s="34"/>
    </row>
    <row r="27" spans="1:9" ht="15.5" x14ac:dyDescent="0.35">
      <c r="A27" s="17"/>
      <c r="B27" s="17"/>
      <c r="C27" s="17"/>
      <c r="D27" s="17"/>
      <c r="E27" s="17"/>
      <c r="F27" s="17"/>
      <c r="G27" s="17"/>
      <c r="H27" s="17"/>
      <c r="I27" s="17"/>
    </row>
    <row r="28" spans="1:9" ht="15.5" x14ac:dyDescent="0.35">
      <c r="A28" s="1" t="s">
        <v>26</v>
      </c>
      <c r="B28" s="2"/>
      <c r="C28" s="1"/>
      <c r="D28" s="2"/>
      <c r="E28" s="2"/>
      <c r="F28" s="2"/>
      <c r="G28" s="2"/>
      <c r="H28" s="1"/>
      <c r="I28" s="2"/>
    </row>
    <row r="29" spans="1:9" ht="15.5" x14ac:dyDescent="0.35">
      <c r="A29" s="18"/>
      <c r="B29" s="19"/>
      <c r="C29" s="19"/>
      <c r="D29" s="19"/>
      <c r="E29" s="19"/>
      <c r="F29" s="19"/>
      <c r="G29" s="19"/>
      <c r="H29" s="19"/>
      <c r="I29" s="19"/>
    </row>
    <row r="30" spans="1:9" ht="93" x14ac:dyDescent="0.35">
      <c r="A30" s="38" t="s">
        <v>36</v>
      </c>
      <c r="B30" s="22" t="s">
        <v>122</v>
      </c>
      <c r="C30" s="22" t="s">
        <v>123</v>
      </c>
      <c r="D30" s="22" t="s">
        <v>124</v>
      </c>
      <c r="E30" s="22" t="s">
        <v>125</v>
      </c>
      <c r="F30" s="22" t="s">
        <v>126</v>
      </c>
      <c r="G30" s="22" t="s">
        <v>127</v>
      </c>
      <c r="H30" s="22" t="s">
        <v>128</v>
      </c>
      <c r="I30" s="23" t="s">
        <v>129</v>
      </c>
    </row>
    <row r="31" spans="1:9" ht="15.5" x14ac:dyDescent="0.35">
      <c r="A31" s="43"/>
      <c r="B31" s="7">
        <v>2000</v>
      </c>
      <c r="C31" s="7">
        <v>1800</v>
      </c>
      <c r="D31" s="6">
        <f t="shared" ref="D31:D32" si="4">B31-C31</f>
        <v>200</v>
      </c>
      <c r="E31" s="8">
        <f>D31/B31</f>
        <v>0.1</v>
      </c>
      <c r="F31" s="48">
        <v>0.15</v>
      </c>
      <c r="G31" s="8">
        <f>E31-F31</f>
        <v>-4.9999999999999989E-2</v>
      </c>
      <c r="H31" s="6">
        <f>IF(G31&gt;0,G31*D31,0)</f>
        <v>0</v>
      </c>
      <c r="I31" s="40"/>
    </row>
    <row r="32" spans="1:9" ht="15.5" x14ac:dyDescent="0.35">
      <c r="A32" s="44"/>
      <c r="B32" s="7"/>
      <c r="C32" s="7"/>
      <c r="D32" s="10">
        <f t="shared" si="4"/>
        <v>0</v>
      </c>
      <c r="E32" s="29" t="e">
        <f t="shared" ref="E32" si="5">D32/B32</f>
        <v>#DIV/0!</v>
      </c>
      <c r="F32" s="48">
        <v>0.05</v>
      </c>
      <c r="G32" s="29"/>
      <c r="H32" s="6">
        <f t="shared" ref="H32" si="6">IF(G32&gt;0,G32*D32,0)</f>
        <v>0</v>
      </c>
      <c r="I32" s="26"/>
    </row>
    <row r="33" spans="1:9" ht="15.5" x14ac:dyDescent="0.35">
      <c r="A33" s="44"/>
      <c r="B33" s="7"/>
      <c r="C33" s="7"/>
      <c r="D33" s="10"/>
      <c r="E33" s="29" t="e">
        <f t="shared" ref="E33:E69" si="7">D33/B33</f>
        <v>#DIV/0!</v>
      </c>
      <c r="F33" s="48"/>
      <c r="G33" s="29"/>
      <c r="H33" s="6">
        <f t="shared" ref="H33:H69" si="8">IF(G33&gt;0,G33*D33,0)</f>
        <v>0</v>
      </c>
      <c r="I33" s="26"/>
    </row>
    <row r="34" spans="1:9" ht="15.5" x14ac:dyDescent="0.35">
      <c r="A34" s="44"/>
      <c r="B34" s="7"/>
      <c r="C34" s="7"/>
      <c r="D34" s="10"/>
      <c r="E34" s="29" t="e">
        <f t="shared" si="7"/>
        <v>#DIV/0!</v>
      </c>
      <c r="F34" s="48"/>
      <c r="G34" s="29"/>
      <c r="H34" s="6">
        <f t="shared" si="8"/>
        <v>0</v>
      </c>
      <c r="I34" s="26"/>
    </row>
    <row r="35" spans="1:9" ht="15.5" x14ac:dyDescent="0.35">
      <c r="A35" s="44"/>
      <c r="B35" s="7"/>
      <c r="C35" s="7"/>
      <c r="D35" s="10"/>
      <c r="E35" s="29" t="e">
        <f t="shared" si="7"/>
        <v>#DIV/0!</v>
      </c>
      <c r="F35" s="48"/>
      <c r="G35" s="29"/>
      <c r="H35" s="6">
        <f t="shared" si="8"/>
        <v>0</v>
      </c>
      <c r="I35" s="26"/>
    </row>
    <row r="36" spans="1:9" ht="15.5" x14ac:dyDescent="0.35">
      <c r="A36" s="44"/>
      <c r="B36" s="7"/>
      <c r="C36" s="7"/>
      <c r="D36" s="10"/>
      <c r="E36" s="29" t="e">
        <f t="shared" si="7"/>
        <v>#DIV/0!</v>
      </c>
      <c r="F36" s="48"/>
      <c r="G36" s="29"/>
      <c r="H36" s="6">
        <f t="shared" si="8"/>
        <v>0</v>
      </c>
      <c r="I36" s="26"/>
    </row>
    <row r="37" spans="1:9" ht="15.5" x14ac:dyDescent="0.35">
      <c r="A37" s="44"/>
      <c r="B37" s="7"/>
      <c r="C37" s="7"/>
      <c r="D37" s="10"/>
      <c r="E37" s="29" t="e">
        <f t="shared" si="7"/>
        <v>#DIV/0!</v>
      </c>
      <c r="F37" s="48"/>
      <c r="G37" s="29"/>
      <c r="H37" s="6">
        <f t="shared" si="8"/>
        <v>0</v>
      </c>
      <c r="I37" s="26"/>
    </row>
    <row r="38" spans="1:9" ht="15.5" x14ac:dyDescent="0.35">
      <c r="A38" s="44"/>
      <c r="B38" s="7"/>
      <c r="C38" s="7"/>
      <c r="D38" s="10"/>
      <c r="E38" s="29" t="e">
        <f t="shared" si="7"/>
        <v>#DIV/0!</v>
      </c>
      <c r="F38" s="48"/>
      <c r="G38" s="29"/>
      <c r="H38" s="6">
        <f t="shared" si="8"/>
        <v>0</v>
      </c>
      <c r="I38" s="26"/>
    </row>
    <row r="39" spans="1:9" ht="15.5" x14ac:dyDescent="0.35">
      <c r="A39" s="44"/>
      <c r="B39" s="7"/>
      <c r="C39" s="7"/>
      <c r="D39" s="10"/>
      <c r="E39" s="29" t="e">
        <f t="shared" si="7"/>
        <v>#DIV/0!</v>
      </c>
      <c r="F39" s="48"/>
      <c r="G39" s="29"/>
      <c r="H39" s="6">
        <f t="shared" si="8"/>
        <v>0</v>
      </c>
      <c r="I39" s="26"/>
    </row>
    <row r="40" spans="1:9" ht="15.5" x14ac:dyDescent="0.35">
      <c r="A40" s="44"/>
      <c r="B40" s="7"/>
      <c r="C40" s="7"/>
      <c r="D40" s="10"/>
      <c r="E40" s="29" t="e">
        <f t="shared" si="7"/>
        <v>#DIV/0!</v>
      </c>
      <c r="F40" s="48"/>
      <c r="G40" s="29"/>
      <c r="H40" s="6">
        <f t="shared" si="8"/>
        <v>0</v>
      </c>
      <c r="I40" s="26"/>
    </row>
    <row r="41" spans="1:9" ht="15.5" x14ac:dyDescent="0.35">
      <c r="A41" s="44"/>
      <c r="B41" s="7"/>
      <c r="C41" s="7"/>
      <c r="D41" s="10"/>
      <c r="E41" s="29" t="e">
        <f t="shared" si="7"/>
        <v>#DIV/0!</v>
      </c>
      <c r="F41" s="48"/>
      <c r="G41" s="29"/>
      <c r="H41" s="6">
        <f t="shared" si="8"/>
        <v>0</v>
      </c>
      <c r="I41" s="26"/>
    </row>
    <row r="42" spans="1:9" ht="15.5" x14ac:dyDescent="0.35">
      <c r="A42" s="44"/>
      <c r="B42" s="7"/>
      <c r="C42" s="7"/>
      <c r="D42" s="10"/>
      <c r="E42" s="29" t="e">
        <f t="shared" si="7"/>
        <v>#DIV/0!</v>
      </c>
      <c r="F42" s="48"/>
      <c r="G42" s="29"/>
      <c r="H42" s="6">
        <f t="shared" si="8"/>
        <v>0</v>
      </c>
      <c r="I42" s="26"/>
    </row>
    <row r="43" spans="1:9" ht="15.5" x14ac:dyDescent="0.35">
      <c r="A43" s="44"/>
      <c r="B43" s="7"/>
      <c r="C43" s="7"/>
      <c r="D43" s="10"/>
      <c r="E43" s="29" t="e">
        <f t="shared" si="7"/>
        <v>#DIV/0!</v>
      </c>
      <c r="F43" s="48"/>
      <c r="G43" s="29"/>
      <c r="H43" s="6">
        <f t="shared" si="8"/>
        <v>0</v>
      </c>
      <c r="I43" s="26"/>
    </row>
    <row r="44" spans="1:9" ht="15.5" x14ac:dyDescent="0.35">
      <c r="A44" s="44"/>
      <c r="B44" s="7"/>
      <c r="C44" s="7"/>
      <c r="D44" s="10"/>
      <c r="E44" s="29" t="e">
        <f t="shared" si="7"/>
        <v>#DIV/0!</v>
      </c>
      <c r="F44" s="48"/>
      <c r="G44" s="29"/>
      <c r="H44" s="6">
        <f t="shared" si="8"/>
        <v>0</v>
      </c>
      <c r="I44" s="26"/>
    </row>
    <row r="45" spans="1:9" ht="15.5" x14ac:dyDescent="0.35">
      <c r="A45" s="44"/>
      <c r="B45" s="7"/>
      <c r="C45" s="7"/>
      <c r="D45" s="10"/>
      <c r="E45" s="29" t="e">
        <f t="shared" si="7"/>
        <v>#DIV/0!</v>
      </c>
      <c r="F45" s="48"/>
      <c r="G45" s="29"/>
      <c r="H45" s="6">
        <f t="shared" si="8"/>
        <v>0</v>
      </c>
      <c r="I45" s="26"/>
    </row>
    <row r="46" spans="1:9" ht="15.5" x14ac:dyDescent="0.35">
      <c r="A46" s="44"/>
      <c r="B46" s="7"/>
      <c r="C46" s="7"/>
      <c r="D46" s="10"/>
      <c r="E46" s="29" t="e">
        <f t="shared" si="7"/>
        <v>#DIV/0!</v>
      </c>
      <c r="F46" s="48"/>
      <c r="G46" s="29"/>
      <c r="H46" s="6">
        <f t="shared" si="8"/>
        <v>0</v>
      </c>
      <c r="I46" s="26"/>
    </row>
    <row r="47" spans="1:9" ht="15.5" x14ac:dyDescent="0.35">
      <c r="A47" s="44"/>
      <c r="B47" s="7"/>
      <c r="C47" s="7"/>
      <c r="D47" s="10"/>
      <c r="E47" s="29" t="e">
        <f t="shared" si="7"/>
        <v>#DIV/0!</v>
      </c>
      <c r="F47" s="48"/>
      <c r="G47" s="29"/>
      <c r="H47" s="6">
        <f t="shared" si="8"/>
        <v>0</v>
      </c>
      <c r="I47" s="26"/>
    </row>
    <row r="48" spans="1:9" ht="15.5" x14ac:dyDescent="0.35">
      <c r="A48" s="44"/>
      <c r="B48" s="7"/>
      <c r="C48" s="7"/>
      <c r="D48" s="10"/>
      <c r="E48" s="29" t="e">
        <f t="shared" si="7"/>
        <v>#DIV/0!</v>
      </c>
      <c r="F48" s="48"/>
      <c r="G48" s="29"/>
      <c r="H48" s="6">
        <f t="shared" si="8"/>
        <v>0</v>
      </c>
      <c r="I48" s="26"/>
    </row>
    <row r="49" spans="1:9" ht="15.5" x14ac:dyDescent="0.35">
      <c r="A49" s="44"/>
      <c r="B49" s="7"/>
      <c r="C49" s="7"/>
      <c r="D49" s="10"/>
      <c r="E49" s="29" t="e">
        <f t="shared" si="7"/>
        <v>#DIV/0!</v>
      </c>
      <c r="F49" s="48"/>
      <c r="G49" s="29"/>
      <c r="H49" s="6">
        <f t="shared" si="8"/>
        <v>0</v>
      </c>
      <c r="I49" s="26"/>
    </row>
    <row r="50" spans="1:9" ht="15.5" x14ac:dyDescent="0.35">
      <c r="A50" s="44"/>
      <c r="B50" s="7"/>
      <c r="C50" s="7"/>
      <c r="D50" s="10"/>
      <c r="E50" s="29" t="e">
        <f t="shared" si="7"/>
        <v>#DIV/0!</v>
      </c>
      <c r="F50" s="48"/>
      <c r="G50" s="29"/>
      <c r="H50" s="6">
        <f t="shared" si="8"/>
        <v>0</v>
      </c>
      <c r="I50" s="26"/>
    </row>
    <row r="51" spans="1:9" ht="15.5" x14ac:dyDescent="0.35">
      <c r="A51" s="44"/>
      <c r="B51" s="7"/>
      <c r="C51" s="7"/>
      <c r="D51" s="10"/>
      <c r="E51" s="29" t="e">
        <f t="shared" si="7"/>
        <v>#DIV/0!</v>
      </c>
      <c r="F51" s="48"/>
      <c r="G51" s="29"/>
      <c r="H51" s="6">
        <f t="shared" si="8"/>
        <v>0</v>
      </c>
      <c r="I51" s="26"/>
    </row>
    <row r="52" spans="1:9" ht="15.5" x14ac:dyDescent="0.35">
      <c r="A52" s="44"/>
      <c r="B52" s="7"/>
      <c r="C52" s="7"/>
      <c r="D52" s="10"/>
      <c r="E52" s="29" t="e">
        <f t="shared" si="7"/>
        <v>#DIV/0!</v>
      </c>
      <c r="F52" s="48"/>
      <c r="G52" s="29"/>
      <c r="H52" s="6">
        <f t="shared" si="8"/>
        <v>0</v>
      </c>
      <c r="I52" s="26"/>
    </row>
    <row r="53" spans="1:9" ht="15.5" x14ac:dyDescent="0.35">
      <c r="A53" s="44"/>
      <c r="B53" s="7"/>
      <c r="C53" s="7"/>
      <c r="D53" s="10"/>
      <c r="E53" s="29" t="e">
        <f t="shared" si="7"/>
        <v>#DIV/0!</v>
      </c>
      <c r="F53" s="48"/>
      <c r="G53" s="29"/>
      <c r="H53" s="6">
        <f t="shared" si="8"/>
        <v>0</v>
      </c>
      <c r="I53" s="26"/>
    </row>
    <row r="54" spans="1:9" ht="15.5" x14ac:dyDescent="0.35">
      <c r="A54" s="44"/>
      <c r="B54" s="7"/>
      <c r="C54" s="7"/>
      <c r="D54" s="10"/>
      <c r="E54" s="29" t="e">
        <f t="shared" si="7"/>
        <v>#DIV/0!</v>
      </c>
      <c r="F54" s="48"/>
      <c r="G54" s="29"/>
      <c r="H54" s="6">
        <f t="shared" si="8"/>
        <v>0</v>
      </c>
      <c r="I54" s="26"/>
    </row>
    <row r="55" spans="1:9" ht="15.5" x14ac:dyDescent="0.35">
      <c r="A55" s="44"/>
      <c r="B55" s="7"/>
      <c r="C55" s="7"/>
      <c r="D55" s="10"/>
      <c r="E55" s="29" t="e">
        <f t="shared" si="7"/>
        <v>#DIV/0!</v>
      </c>
      <c r="F55" s="48"/>
      <c r="G55" s="29"/>
      <c r="H55" s="6">
        <f t="shared" si="8"/>
        <v>0</v>
      </c>
      <c r="I55" s="26"/>
    </row>
    <row r="56" spans="1:9" ht="15.5" x14ac:dyDescent="0.35">
      <c r="A56" s="44"/>
      <c r="B56" s="7"/>
      <c r="C56" s="7"/>
      <c r="D56" s="10"/>
      <c r="E56" s="29" t="e">
        <f t="shared" si="7"/>
        <v>#DIV/0!</v>
      </c>
      <c r="F56" s="48"/>
      <c r="G56" s="29"/>
      <c r="H56" s="6">
        <f t="shared" si="8"/>
        <v>0</v>
      </c>
      <c r="I56" s="26"/>
    </row>
    <row r="57" spans="1:9" ht="15.5" x14ac:dyDescent="0.35">
      <c r="A57" s="44"/>
      <c r="B57" s="7"/>
      <c r="C57" s="7"/>
      <c r="D57" s="10"/>
      <c r="E57" s="29" t="e">
        <f t="shared" si="7"/>
        <v>#DIV/0!</v>
      </c>
      <c r="F57" s="48"/>
      <c r="G57" s="29"/>
      <c r="H57" s="6">
        <f t="shared" si="8"/>
        <v>0</v>
      </c>
      <c r="I57" s="26"/>
    </row>
    <row r="58" spans="1:9" ht="15.5" x14ac:dyDescent="0.35">
      <c r="A58" s="44"/>
      <c r="B58" s="7"/>
      <c r="C58" s="7"/>
      <c r="D58" s="10"/>
      <c r="E58" s="29" t="e">
        <f t="shared" si="7"/>
        <v>#DIV/0!</v>
      </c>
      <c r="F58" s="48"/>
      <c r="G58" s="29"/>
      <c r="H58" s="6">
        <f t="shared" si="8"/>
        <v>0</v>
      </c>
      <c r="I58" s="26"/>
    </row>
    <row r="59" spans="1:9" ht="15.5" x14ac:dyDescent="0.35">
      <c r="A59" s="44"/>
      <c r="B59" s="7"/>
      <c r="C59" s="7"/>
      <c r="D59" s="10"/>
      <c r="E59" s="29" t="e">
        <f t="shared" si="7"/>
        <v>#DIV/0!</v>
      </c>
      <c r="F59" s="48"/>
      <c r="G59" s="29"/>
      <c r="H59" s="6">
        <f t="shared" si="8"/>
        <v>0</v>
      </c>
      <c r="I59" s="26"/>
    </row>
    <row r="60" spans="1:9" ht="15.5" x14ac:dyDescent="0.35">
      <c r="A60" s="44"/>
      <c r="B60" s="7"/>
      <c r="C60" s="7"/>
      <c r="D60" s="10"/>
      <c r="E60" s="29" t="e">
        <f t="shared" si="7"/>
        <v>#DIV/0!</v>
      </c>
      <c r="F60" s="48"/>
      <c r="G60" s="29"/>
      <c r="H60" s="6">
        <f t="shared" si="8"/>
        <v>0</v>
      </c>
      <c r="I60" s="26"/>
    </row>
    <row r="61" spans="1:9" ht="15.5" x14ac:dyDescent="0.35">
      <c r="A61" s="44"/>
      <c r="B61" s="7"/>
      <c r="C61" s="7"/>
      <c r="D61" s="10"/>
      <c r="E61" s="29" t="e">
        <f t="shared" si="7"/>
        <v>#DIV/0!</v>
      </c>
      <c r="F61" s="48"/>
      <c r="G61" s="29"/>
      <c r="H61" s="6">
        <f t="shared" si="8"/>
        <v>0</v>
      </c>
      <c r="I61" s="26"/>
    </row>
    <row r="62" spans="1:9" ht="15.5" x14ac:dyDescent="0.35">
      <c r="A62" s="44"/>
      <c r="B62" s="7"/>
      <c r="C62" s="7"/>
      <c r="D62" s="10"/>
      <c r="E62" s="29" t="e">
        <f t="shared" si="7"/>
        <v>#DIV/0!</v>
      </c>
      <c r="F62" s="48"/>
      <c r="G62" s="29"/>
      <c r="H62" s="6">
        <f t="shared" si="8"/>
        <v>0</v>
      </c>
      <c r="I62" s="26"/>
    </row>
    <row r="63" spans="1:9" ht="15.5" x14ac:dyDescent="0.35">
      <c r="A63" s="44"/>
      <c r="B63" s="7"/>
      <c r="C63" s="7"/>
      <c r="D63" s="10"/>
      <c r="E63" s="29" t="e">
        <f t="shared" si="7"/>
        <v>#DIV/0!</v>
      </c>
      <c r="F63" s="48"/>
      <c r="G63" s="29"/>
      <c r="H63" s="6">
        <f t="shared" si="8"/>
        <v>0</v>
      </c>
      <c r="I63" s="26"/>
    </row>
    <row r="64" spans="1:9" ht="15.5" x14ac:dyDescent="0.35">
      <c r="A64" s="44"/>
      <c r="B64" s="7"/>
      <c r="C64" s="7"/>
      <c r="D64" s="10"/>
      <c r="E64" s="29" t="e">
        <f t="shared" si="7"/>
        <v>#DIV/0!</v>
      </c>
      <c r="F64" s="48"/>
      <c r="G64" s="29"/>
      <c r="H64" s="6">
        <f t="shared" si="8"/>
        <v>0</v>
      </c>
      <c r="I64" s="26"/>
    </row>
    <row r="65" spans="1:10" ht="15.5" x14ac:dyDescent="0.35">
      <c r="A65" s="44"/>
      <c r="B65" s="7"/>
      <c r="C65" s="7"/>
      <c r="D65" s="10"/>
      <c r="E65" s="29" t="e">
        <f t="shared" si="7"/>
        <v>#DIV/0!</v>
      </c>
      <c r="F65" s="48"/>
      <c r="G65" s="29"/>
      <c r="H65" s="6">
        <f t="shared" si="8"/>
        <v>0</v>
      </c>
      <c r="I65" s="26"/>
    </row>
    <row r="66" spans="1:10" ht="15.5" x14ac:dyDescent="0.35">
      <c r="A66" s="44"/>
      <c r="B66" s="7"/>
      <c r="C66" s="7"/>
      <c r="D66" s="10"/>
      <c r="E66" s="29" t="e">
        <f t="shared" si="7"/>
        <v>#DIV/0!</v>
      </c>
      <c r="F66" s="48"/>
      <c r="G66" s="29"/>
      <c r="H66" s="6">
        <f t="shared" si="8"/>
        <v>0</v>
      </c>
      <c r="I66" s="26"/>
    </row>
    <row r="67" spans="1:10" ht="15.5" x14ac:dyDescent="0.35">
      <c r="A67" s="44"/>
      <c r="B67" s="7"/>
      <c r="C67" s="7"/>
      <c r="D67" s="10"/>
      <c r="E67" s="29" t="e">
        <f t="shared" si="7"/>
        <v>#DIV/0!</v>
      </c>
      <c r="F67" s="48"/>
      <c r="G67" s="29"/>
      <c r="H67" s="6">
        <f t="shared" si="8"/>
        <v>0</v>
      </c>
      <c r="I67" s="26"/>
    </row>
    <row r="68" spans="1:10" ht="15.5" x14ac:dyDescent="0.35">
      <c r="A68" s="44"/>
      <c r="B68" s="7"/>
      <c r="C68" s="7"/>
      <c r="D68" s="10"/>
      <c r="E68" s="29" t="e">
        <f t="shared" si="7"/>
        <v>#DIV/0!</v>
      </c>
      <c r="F68" s="48"/>
      <c r="G68" s="29"/>
      <c r="H68" s="6">
        <f t="shared" si="8"/>
        <v>0</v>
      </c>
      <c r="I68" s="26"/>
    </row>
    <row r="69" spans="1:10" ht="15.5" x14ac:dyDescent="0.35">
      <c r="A69" s="44"/>
      <c r="B69" s="7"/>
      <c r="C69" s="7"/>
      <c r="D69" s="10"/>
      <c r="E69" s="29" t="e">
        <f t="shared" si="7"/>
        <v>#DIV/0!</v>
      </c>
      <c r="F69" s="48"/>
      <c r="G69" s="29"/>
      <c r="H69" s="6">
        <f t="shared" si="8"/>
        <v>0</v>
      </c>
      <c r="I69" s="26"/>
    </row>
    <row r="70" spans="1:10" ht="15.5" x14ac:dyDescent="0.35">
      <c r="A70" s="45" t="str">
        <f>A26</f>
        <v>Total des utilisations des crédits de la subvention (sorties de fonds)</v>
      </c>
      <c r="B70" s="30" t="str">
        <f ca="1">SUM(B31:B70)</f>
        <v/>
      </c>
      <c r="C70" s="30" t="str">
        <f ca="1">SUM(C31:C70)</f>
        <v/>
      </c>
      <c r="D70" s="30" t="str">
        <f ca="1">SUM(D31:D70)</f>
        <v/>
      </c>
      <c r="E70" s="32" t="str">
        <f t="shared" ref="E70" ca="1" si="9">D70/B70</f>
        <v/>
      </c>
      <c r="F70" s="47"/>
      <c r="G70" s="47"/>
      <c r="H70" s="30" t="str">
        <f ca="1">SUM(H31:H70)</f>
        <v/>
      </c>
      <c r="I70" s="34"/>
    </row>
    <row r="71" spans="1:10" x14ac:dyDescent="0.35">
      <c r="A71" s="35"/>
      <c r="B71" s="35"/>
      <c r="C71" s="35"/>
      <c r="D71" s="35"/>
      <c r="E71" s="35"/>
      <c r="F71" s="35"/>
      <c r="G71" s="35"/>
      <c r="H71" s="35"/>
      <c r="I71" s="35"/>
    </row>
    <row r="72" spans="1:10" ht="16" thickBot="1" x14ac:dyDescent="0.4">
      <c r="A72" s="1" t="s">
        <v>105</v>
      </c>
      <c r="B72" s="2"/>
      <c r="C72" s="1"/>
      <c r="D72" s="2"/>
      <c r="E72" s="2"/>
      <c r="F72" s="2"/>
      <c r="G72" s="2"/>
      <c r="H72" s="1"/>
      <c r="I72" s="2"/>
    </row>
    <row r="73" spans="1:10" ht="15.5" x14ac:dyDescent="0.35">
      <c r="A73" s="36"/>
      <c r="B73" s="37"/>
      <c r="C73" s="37"/>
      <c r="D73" s="37"/>
      <c r="E73" s="37"/>
      <c r="F73" s="37"/>
      <c r="G73" s="37"/>
      <c r="H73" s="37"/>
      <c r="I73" s="37"/>
    </row>
    <row r="74" spans="1:10" ht="62" x14ac:dyDescent="0.35">
      <c r="A74" s="20" t="s">
        <v>31</v>
      </c>
      <c r="B74" s="22" t="s">
        <v>130</v>
      </c>
      <c r="C74" s="22" t="s">
        <v>131</v>
      </c>
      <c r="D74" s="22" t="s">
        <v>132</v>
      </c>
      <c r="E74" s="22" t="s">
        <v>133</v>
      </c>
      <c r="F74" s="22"/>
      <c r="G74" s="22"/>
      <c r="H74" s="22" t="s">
        <v>134</v>
      </c>
      <c r="I74" s="23" t="s">
        <v>135</v>
      </c>
      <c r="J74" s="26" t="s">
        <v>107</v>
      </c>
    </row>
    <row r="75" spans="1:10" ht="15.5" x14ac:dyDescent="0.35">
      <c r="A75" s="24"/>
      <c r="B75" s="7">
        <v>2000</v>
      </c>
      <c r="C75" s="7">
        <v>1800</v>
      </c>
      <c r="D75" s="6">
        <f t="shared" ref="D75:D76" si="10">B75-C75</f>
        <v>200</v>
      </c>
      <c r="E75" s="8">
        <f>D75/B75</f>
        <v>0.1</v>
      </c>
      <c r="F75" s="8"/>
      <c r="G75" s="8"/>
      <c r="H75" s="48"/>
      <c r="I75" s="26"/>
    </row>
    <row r="76" spans="1:10" ht="15.5" x14ac:dyDescent="0.35">
      <c r="A76" s="24"/>
      <c r="B76" s="7"/>
      <c r="C76" s="7"/>
      <c r="D76" s="10">
        <f t="shared" si="10"/>
        <v>0</v>
      </c>
      <c r="E76" s="29" t="e">
        <f t="shared" ref="E76" si="11">D76/B76</f>
        <v>#DIV/0!</v>
      </c>
      <c r="F76" s="8"/>
      <c r="G76" s="29"/>
      <c r="H76" s="48"/>
      <c r="I76" s="26"/>
    </row>
    <row r="77" spans="1:10" ht="15.5" x14ac:dyDescent="0.35">
      <c r="A77" s="24"/>
      <c r="B77" s="7"/>
      <c r="C77" s="7"/>
      <c r="D77" s="10">
        <f t="shared" ref="D77:D90" si="12">B77-C77</f>
        <v>0</v>
      </c>
      <c r="E77" s="29" t="e">
        <f t="shared" ref="E77:E90" si="13">D77/B77</f>
        <v>#DIV/0!</v>
      </c>
      <c r="F77" s="8"/>
      <c r="G77" s="29"/>
      <c r="H77" s="48"/>
      <c r="I77" s="26"/>
    </row>
    <row r="78" spans="1:10" ht="15.5" x14ac:dyDescent="0.35">
      <c r="A78" s="24"/>
      <c r="B78" s="7"/>
      <c r="C78" s="7"/>
      <c r="D78" s="10">
        <f t="shared" si="12"/>
        <v>0</v>
      </c>
      <c r="E78" s="29" t="e">
        <f t="shared" si="13"/>
        <v>#DIV/0!</v>
      </c>
      <c r="F78" s="8"/>
      <c r="G78" s="29"/>
      <c r="H78" s="48"/>
      <c r="I78" s="26"/>
    </row>
    <row r="79" spans="1:10" ht="15.5" x14ac:dyDescent="0.35">
      <c r="A79" s="24"/>
      <c r="B79" s="7"/>
      <c r="C79" s="7"/>
      <c r="D79" s="10">
        <f t="shared" si="12"/>
        <v>0</v>
      </c>
      <c r="E79" s="29" t="e">
        <f t="shared" si="13"/>
        <v>#DIV/0!</v>
      </c>
      <c r="F79" s="8"/>
      <c r="G79" s="29"/>
      <c r="H79" s="48"/>
      <c r="I79" s="26"/>
    </row>
    <row r="80" spans="1:10" ht="15.5" x14ac:dyDescent="0.35">
      <c r="A80" s="24"/>
      <c r="B80" s="7"/>
      <c r="C80" s="7"/>
      <c r="D80" s="10">
        <f t="shared" si="12"/>
        <v>0</v>
      </c>
      <c r="E80" s="29" t="e">
        <f t="shared" si="13"/>
        <v>#DIV/0!</v>
      </c>
      <c r="F80" s="8"/>
      <c r="G80" s="29"/>
      <c r="H80" s="48"/>
      <c r="I80" s="26"/>
    </row>
    <row r="81" spans="1:9" ht="15.5" x14ac:dyDescent="0.35">
      <c r="A81" s="24"/>
      <c r="B81" s="7"/>
      <c r="C81" s="7"/>
      <c r="D81" s="10">
        <f t="shared" si="12"/>
        <v>0</v>
      </c>
      <c r="E81" s="29" t="e">
        <f t="shared" si="13"/>
        <v>#DIV/0!</v>
      </c>
      <c r="F81" s="8"/>
      <c r="G81" s="29"/>
      <c r="H81" s="48"/>
      <c r="I81" s="26"/>
    </row>
    <row r="82" spans="1:9" ht="15.5" x14ac:dyDescent="0.35">
      <c r="A82" s="24"/>
      <c r="B82" s="7"/>
      <c r="C82" s="7"/>
      <c r="D82" s="10">
        <f t="shared" si="12"/>
        <v>0</v>
      </c>
      <c r="E82" s="29" t="e">
        <f t="shared" si="13"/>
        <v>#DIV/0!</v>
      </c>
      <c r="F82" s="8"/>
      <c r="G82" s="29"/>
      <c r="H82" s="48"/>
      <c r="I82" s="26"/>
    </row>
    <row r="83" spans="1:9" ht="15.5" x14ac:dyDescent="0.35">
      <c r="A83" s="24"/>
      <c r="B83" s="7"/>
      <c r="C83" s="7"/>
      <c r="D83" s="10">
        <f t="shared" si="12"/>
        <v>0</v>
      </c>
      <c r="E83" s="29" t="e">
        <f t="shared" si="13"/>
        <v>#DIV/0!</v>
      </c>
      <c r="F83" s="8"/>
      <c r="G83" s="29"/>
      <c r="H83" s="48"/>
      <c r="I83" s="26"/>
    </row>
    <row r="84" spans="1:9" ht="15.5" x14ac:dyDescent="0.35">
      <c r="A84" s="24"/>
      <c r="B84" s="7"/>
      <c r="C84" s="7"/>
      <c r="D84" s="10">
        <f t="shared" si="12"/>
        <v>0</v>
      </c>
      <c r="E84" s="29" t="e">
        <f t="shared" si="13"/>
        <v>#DIV/0!</v>
      </c>
      <c r="F84" s="8"/>
      <c r="G84" s="29"/>
      <c r="H84" s="48"/>
      <c r="I84" s="26"/>
    </row>
    <row r="85" spans="1:9" ht="15.5" x14ac:dyDescent="0.35">
      <c r="A85" s="24"/>
      <c r="B85" s="7"/>
      <c r="C85" s="7"/>
      <c r="D85" s="10">
        <f t="shared" si="12"/>
        <v>0</v>
      </c>
      <c r="E85" s="29" t="e">
        <f t="shared" si="13"/>
        <v>#DIV/0!</v>
      </c>
      <c r="F85" s="8"/>
      <c r="G85" s="29"/>
      <c r="H85" s="48"/>
      <c r="I85" s="26"/>
    </row>
    <row r="86" spans="1:9" ht="15.5" x14ac:dyDescent="0.35">
      <c r="A86" s="24"/>
      <c r="B86" s="7"/>
      <c r="C86" s="7"/>
      <c r="D86" s="10">
        <f t="shared" si="12"/>
        <v>0</v>
      </c>
      <c r="E86" s="29" t="e">
        <f t="shared" si="13"/>
        <v>#DIV/0!</v>
      </c>
      <c r="F86" s="8"/>
      <c r="G86" s="29"/>
      <c r="H86" s="48"/>
      <c r="I86" s="26"/>
    </row>
    <row r="87" spans="1:9" ht="15.5" x14ac:dyDescent="0.35">
      <c r="A87" s="24"/>
      <c r="B87" s="7"/>
      <c r="C87" s="7"/>
      <c r="D87" s="10">
        <f t="shared" si="12"/>
        <v>0</v>
      </c>
      <c r="E87" s="29" t="e">
        <f t="shared" si="13"/>
        <v>#DIV/0!</v>
      </c>
      <c r="F87" s="8"/>
      <c r="G87" s="29"/>
      <c r="H87" s="48"/>
      <c r="I87" s="26"/>
    </row>
    <row r="88" spans="1:9" ht="15.5" x14ac:dyDescent="0.35">
      <c r="A88" s="24"/>
      <c r="B88" s="7"/>
      <c r="C88" s="7"/>
      <c r="D88" s="10">
        <f t="shared" si="12"/>
        <v>0</v>
      </c>
      <c r="E88" s="29" t="e">
        <f t="shared" si="13"/>
        <v>#DIV/0!</v>
      </c>
      <c r="F88" s="8"/>
      <c r="G88" s="29"/>
      <c r="H88" s="48"/>
      <c r="I88" s="26"/>
    </row>
    <row r="89" spans="1:9" ht="15.5" x14ac:dyDescent="0.35">
      <c r="A89" s="27"/>
      <c r="B89" s="7"/>
      <c r="C89" s="7"/>
      <c r="D89" s="10">
        <f t="shared" si="12"/>
        <v>0</v>
      </c>
      <c r="E89" s="29" t="e">
        <f t="shared" si="13"/>
        <v>#DIV/0!</v>
      </c>
      <c r="F89" s="8"/>
      <c r="G89" s="29"/>
      <c r="H89" s="48"/>
      <c r="I89" s="26"/>
    </row>
    <row r="90" spans="1:9" ht="15.5" x14ac:dyDescent="0.35">
      <c r="A90" s="27"/>
      <c r="B90" s="7"/>
      <c r="C90" s="7"/>
      <c r="D90" s="10">
        <f t="shared" si="12"/>
        <v>0</v>
      </c>
      <c r="E90" s="29" t="e">
        <f t="shared" si="13"/>
        <v>#DIV/0!</v>
      </c>
      <c r="F90" s="8"/>
      <c r="G90" s="29"/>
      <c r="H90" s="48"/>
      <c r="I90" s="26"/>
    </row>
    <row r="91" spans="1:9" ht="15.5" x14ac:dyDescent="0.35">
      <c r="A91" s="45" t="str">
        <f>A70</f>
        <v>Total des utilisations des crédits de la subvention (sorties de fonds)</v>
      </c>
      <c r="B91" s="33">
        <f>SUM(B75:B90)</f>
        <v>2000</v>
      </c>
      <c r="C91" s="33">
        <f>SUM(C75:C90)</f>
        <v>1800</v>
      </c>
      <c r="D91" s="33">
        <f>B91-C91</f>
        <v>200</v>
      </c>
      <c r="E91" s="32">
        <f>D91/B91</f>
        <v>0.1</v>
      </c>
      <c r="F91" s="47"/>
      <c r="G91" s="47"/>
      <c r="H91" s="33">
        <f>SUM(H75:H90)</f>
        <v>0</v>
      </c>
      <c r="I91" s="34"/>
    </row>
    <row r="93" spans="1:9" x14ac:dyDescent="0.35">
      <c r="A93" t="s">
        <v>106</v>
      </c>
    </row>
  </sheetData>
  <mergeCells count="1">
    <mergeCell ref="A1:I6"/>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81" id="{2B0ED633-E3A7-41DD-926C-11AC24B58165}">
            <xm:f>'\Users\mriveromartinez\AppData\Local\Microsoft\Windows\INetCache\Content.Outlook\RL62EFM6\[ARM-T-MOH_Progress Report  Disbursement_4 April 2018_LFA.xlsx]CoverSheet'!#REF!="EUR"</xm:f>
            <x14:dxf>
              <numFmt numFmtId="165" formatCode="[$€-2]\ #,##0;[Red]\-[$€-2]\ #,##0"/>
            </x14:dxf>
          </x14:cfRule>
          <xm:sqref>D91:G91</xm:sqref>
        </x14:conditionalFormatting>
        <x14:conditionalFormatting xmlns:xm="http://schemas.microsoft.com/office/excel/2006/main">
          <x14:cfRule type="expression" priority="78" id="{40D7332E-0FF7-4C13-B3A3-D826DFB6A82C}">
            <xm:f>'\Users\mriveromartinez\AppData\Local\Microsoft\Windows\INetCache\Content.Outlook\RL62EFM6\[ARM-T-MOH_Progress Report  Disbursement_4 April 2018_LFA.xlsx]CoverSheet'!#REF!="EUR"</xm:f>
            <x14:dxf>
              <numFmt numFmtId="165" formatCode="[$€-2]\ #,##0;[Red]\-[$€-2]\ #,##0"/>
            </x14:dxf>
          </x14:cfRule>
          <xm:sqref>I70</xm:sqref>
        </x14:conditionalFormatting>
        <x14:conditionalFormatting xmlns:xm="http://schemas.microsoft.com/office/excel/2006/main">
          <x14:cfRule type="expression" priority="75" id="{72DEE187-2096-4426-A0E5-5E82505981FB}">
            <xm:f>'\Users\mriveromartinez\AppData\Local\Microsoft\Windows\INetCache\Content.Outlook\RL62EFM6\[ARM-T-MOH_Progress Report  Disbursement_4 April 2018_LFA.xlsx]CoverSheet'!#REF!="EUR"</xm:f>
            <x14:dxf>
              <numFmt numFmtId="165" formatCode="[$€-2]\ #,##0;[Red]\-[$€-2]\ #,##0"/>
            </x14:dxf>
          </x14:cfRule>
          <xm:sqref>I91</xm:sqref>
        </x14:conditionalFormatting>
        <x14:conditionalFormatting xmlns:xm="http://schemas.microsoft.com/office/excel/2006/main">
          <x14:cfRule type="expression" priority="76" id="{AFE87CB2-D09B-4FD5-87A6-BBE4553A87B9}">
            <xm:f>'\Users\mriveromartinez\AppData\Local\Microsoft\Windows\INetCache\Content.Outlook\RL62EFM6\[ARM-T-MOH_Progress Report  Disbursement_4 April 2018_LFA.xlsx]CoverSheet'!#REF!="EUR"</xm:f>
            <x14:dxf>
              <numFmt numFmtId="165" formatCode="[$€-2]\ #,##0;[Red]\-[$€-2]\ #,##0"/>
            </x14:dxf>
          </x14:cfRule>
          <xm:sqref>I76:I90 J74</xm:sqref>
        </x14:conditionalFormatting>
        <x14:conditionalFormatting xmlns:xm="http://schemas.microsoft.com/office/excel/2006/main">
          <x14:cfRule type="expression" priority="73" id="{97908526-30D4-47ED-BF3F-A6E346A8EB0D}">
            <xm:f>'\Users\mriveromartinez\AppData\Local\Microsoft\Windows\INetCache\Content.Outlook\RL62EFM6\[ARM-T-MOH_Progress Report  Disbursement_4 April 2018_LFA.xlsx]CoverSheet'!#REF!="EUR"</xm:f>
            <x14:dxf>
              <numFmt numFmtId="165" formatCode="[$€-2]\ #,##0;[Red]\-[$€-2]\ #,##0"/>
            </x14:dxf>
          </x14:cfRule>
          <xm:sqref>E13:E25 G13:G25</xm:sqref>
        </x14:conditionalFormatting>
        <x14:conditionalFormatting xmlns:xm="http://schemas.microsoft.com/office/excel/2006/main">
          <x14:cfRule type="expression" priority="72" id="{DF49DFF7-426C-435F-8201-292E074ABED3}">
            <xm:f>'\Users\mriveromartinez\AppData\Local\Microsoft\Windows\INetCache\Content.Outlook\RL62EFM6\[ARM-T-MOH_Progress Report  Disbursement_4 April 2018_LFA.xlsx]CoverSheet'!#REF!="EUR"</xm:f>
            <x14:dxf>
              <numFmt numFmtId="165" formatCode="[$€-2]\ #,##0;[Red]\-[$€-2]\ #,##0"/>
            </x14:dxf>
          </x14:cfRule>
          <xm:sqref>I26</xm:sqref>
        </x14:conditionalFormatting>
        <x14:conditionalFormatting xmlns:xm="http://schemas.microsoft.com/office/excel/2006/main">
          <x14:cfRule type="expression" priority="71" id="{31560561-8907-4B5A-B24C-94D26E685925}">
            <xm:f>'\Users\mriveromartinez\AppData\Local\Microsoft\Windows\INetCache\Content.Outlook\RL62EFM6\[ARM-T-MOH_Progress Report  Disbursement_4 April 2018_LFA.xlsx]CoverSheet'!#REF!="EUR"</xm:f>
            <x14:dxf>
              <numFmt numFmtId="165" formatCode="[$€-2]\ #,##0;[Red]\-[$€-2]\ #,##0"/>
            </x14:dxf>
          </x14:cfRule>
          <xm:sqref>I13:I25</xm:sqref>
        </x14:conditionalFormatting>
        <x14:conditionalFormatting xmlns:xm="http://schemas.microsoft.com/office/excel/2006/main">
          <x14:cfRule type="expression" priority="63" id="{F609E613-6F09-42ED-8E15-3052CDD2E00D}">
            <xm:f>'\Users\mriveromartinez\AppData\Local\Microsoft\Windows\INetCache\Content.Outlook\RL62EFM6\[ARM-T-MOH_Progress Report  Disbursement_4 April 2018_LFA.xlsx]CoverSheet'!#REF!="EUR"</xm:f>
            <x14:dxf>
              <numFmt numFmtId="165" formatCode="[$€-2]\ #,##0;[Red]\-[$€-2]\ #,##0"/>
            </x14:dxf>
          </x14:cfRule>
          <xm:sqref>B70:G70</xm:sqref>
        </x14:conditionalFormatting>
        <x14:conditionalFormatting xmlns:xm="http://schemas.microsoft.com/office/excel/2006/main">
          <x14:cfRule type="expression" priority="62" id="{409642AC-A854-4CA7-84AB-7071F83F4CD8}">
            <xm:f>'\Users\mriveromartinez\AppData\Local\Microsoft\Windows\INetCache\Content.Outlook\RL62EFM6\[ARM-T-MOH_Progress Report  Disbursement_4 April 2018_LFA.xlsx]CoverSheet'!#REF!="EUR"</xm:f>
            <x14:dxf>
              <numFmt numFmtId="165" formatCode="[$€-2]\ #,##0;[Red]\-[$€-2]\ #,##0"/>
            </x14:dxf>
          </x14:cfRule>
          <xm:sqref>B26:G26</xm:sqref>
        </x14:conditionalFormatting>
        <x14:conditionalFormatting xmlns:xm="http://schemas.microsoft.com/office/excel/2006/main">
          <x14:cfRule type="expression" priority="55" id="{5E2C0624-55F8-4021-A795-98187D4F4334}">
            <xm:f>'\Users\mriveromartinez\AppData\Local\Microsoft\Windows\INetCache\Content.Outlook\RL62EFM6\[ARM-T-MOH_Progress Report  Disbursement_4 April 2018_LFA.xlsx]CoverSheet'!#REF!="EUR"</xm:f>
            <x14:dxf>
              <numFmt numFmtId="165" formatCode="[$€-2]\ #,##0;[Red]\-[$€-2]\ #,##0"/>
            </x14:dxf>
          </x14:cfRule>
          <xm:sqref>B91:C91</xm:sqref>
        </x14:conditionalFormatting>
        <x14:conditionalFormatting xmlns:xm="http://schemas.microsoft.com/office/excel/2006/main">
          <x14:cfRule type="expression" priority="51" id="{76570548-E9D2-445D-ACC1-3587E75EA79F}">
            <xm:f>'\Users\mriveromartinez\AppData\Local\Microsoft\Windows\INetCache\Content.Outlook\RL62EFM6\[ARM-T-MOH_Progress Report  Disbursement_4 April 2018_LFA.xlsx]CoverSheet'!#REF!="EUR"</xm:f>
            <x14:dxf>
              <numFmt numFmtId="165" formatCode="[$€-2]\ #,##0;[Red]\-[$€-2]\ #,##0"/>
            </x14:dxf>
          </x14:cfRule>
          <xm:sqref>F13:F25</xm:sqref>
        </x14:conditionalFormatting>
        <x14:conditionalFormatting xmlns:xm="http://schemas.microsoft.com/office/excel/2006/main">
          <x14:cfRule type="expression" priority="48" id="{199CE33C-DD86-4062-B007-22DD8EF5CE3A}">
            <xm:f>'\Users\mriveromartinez\AppData\Local\Microsoft\Windows\INetCache\Content.Outlook\RL62EFM6\[ARM-T-MOH_Progress Report  Disbursement_4 April 2018_LFA.xlsx]CoverSheet'!#REF!="EUR"</xm:f>
            <x14:dxf>
              <numFmt numFmtId="165" formatCode="[$€-2]\ #,##0;[Red]\-[$€-2]\ #,##0"/>
            </x14:dxf>
          </x14:cfRule>
          <xm:sqref>B13:C25</xm:sqref>
        </x14:conditionalFormatting>
        <x14:conditionalFormatting xmlns:xm="http://schemas.microsoft.com/office/excel/2006/main">
          <x14:cfRule type="expression" priority="46" id="{E667AD9B-E80B-4990-A649-A766483BC95E}">
            <xm:f>'\Users\mriveromartinez\AppData\Local\Microsoft\Windows\INetCache\Content.Outlook\RL62EFM6\[ARM-T-MOH_Progress Report  Disbursement_4 April 2018_LFA.xlsx]CoverSheet'!#REF!="EUR"</xm:f>
            <x14:dxf>
              <numFmt numFmtId="165" formatCode="[$€-2]\ #,##0;[Red]\-[$€-2]\ #,##0"/>
            </x14:dxf>
          </x14:cfRule>
          <xm:sqref>D13 D20</xm:sqref>
        </x14:conditionalFormatting>
        <x14:conditionalFormatting xmlns:xm="http://schemas.microsoft.com/office/excel/2006/main">
          <x14:cfRule type="expression" priority="45" id="{6BD71122-36D9-4064-8971-6B040DA5C18E}">
            <xm:f>'\Users\mriveromartinez\AppData\Local\Microsoft\Windows\INetCache\Content.Outlook\RL62EFM6\[ARM-T-MOH_Progress Report  Disbursement_4 April 2018_LFA.xlsx]CoverSheet'!#REF!="EUR"</xm:f>
            <x14:dxf>
              <numFmt numFmtId="165" formatCode="[$€-2]\ #,##0;[Red]\-[$€-2]\ #,##0"/>
            </x14:dxf>
          </x14:cfRule>
          <xm:sqref>D14:D19</xm:sqref>
        </x14:conditionalFormatting>
        <x14:conditionalFormatting xmlns:xm="http://schemas.microsoft.com/office/excel/2006/main">
          <x14:cfRule type="expression" priority="44" id="{8272530B-0626-40CA-8442-FC4B269EA04A}">
            <xm:f>'\Users\mriveromartinez\AppData\Local\Microsoft\Windows\INetCache\Content.Outlook\RL62EFM6\[ARM-T-MOH_Progress Report  Disbursement_4 April 2018_LFA.xlsx]CoverSheet'!#REF!="EUR"</xm:f>
            <x14:dxf>
              <numFmt numFmtId="165" formatCode="[$€-2]\ #,##0;[Red]\-[$€-2]\ #,##0"/>
            </x14:dxf>
          </x14:cfRule>
          <xm:sqref>D21:D25</xm:sqref>
        </x14:conditionalFormatting>
        <x14:conditionalFormatting xmlns:xm="http://schemas.microsoft.com/office/excel/2006/main">
          <x14:cfRule type="expression" priority="43" id="{37484CF1-4530-49A8-B231-9FB57B71253C}">
            <xm:f>'\Users\mriveromartinez\AppData\Local\Microsoft\Windows\INetCache\Content.Outlook\RL62EFM6\[ARM-T-MOH_Progress Report  Disbursement_4 April 2018_LFA.xlsx]CoverSheet'!#REF!="EUR"</xm:f>
            <x14:dxf>
              <numFmt numFmtId="165" formatCode="[$€-2]\ #,##0;[Red]\-[$€-2]\ #,##0"/>
            </x14:dxf>
          </x14:cfRule>
          <xm:sqref>H13:H25</xm:sqref>
        </x14:conditionalFormatting>
        <x14:conditionalFormatting xmlns:xm="http://schemas.microsoft.com/office/excel/2006/main">
          <x14:cfRule type="expression" priority="42" id="{7CE7E3F6-05A6-4936-B8E0-EEEAC9883B60}">
            <xm:f>'\Users\mriveromartinez\AppData\Local\Microsoft\Windows\INetCache\Content.Outlook\RL62EFM6\[ARM-T-MOH_Progress Report  Disbursement_4 April 2018_LFA.xlsx]CoverSheet'!#REF!="EUR"</xm:f>
            <x14:dxf>
              <numFmt numFmtId="165" formatCode="[$€-2]\ #,##0;[Red]\-[$€-2]\ #,##0"/>
            </x14:dxf>
          </x14:cfRule>
          <xm:sqref>G31 E31</xm:sqref>
        </x14:conditionalFormatting>
        <x14:conditionalFormatting xmlns:xm="http://schemas.microsoft.com/office/excel/2006/main">
          <x14:cfRule type="expression" priority="41" id="{D43EF472-27D3-4392-B5A5-0EF05E9B1DA5}">
            <xm:f>'\Users\mriveromartinez\AppData\Local\Microsoft\Windows\INetCache\Content.Outlook\RL62EFM6\[ARM-T-MOH_Progress Report  Disbursement_4 April 2018_LFA.xlsx]CoverSheet'!#REF!="EUR"</xm:f>
            <x14:dxf>
              <numFmt numFmtId="165" formatCode="[$€-2]\ #,##0;[Red]\-[$€-2]\ #,##0"/>
            </x14:dxf>
          </x14:cfRule>
          <xm:sqref>I31</xm:sqref>
        </x14:conditionalFormatting>
        <x14:conditionalFormatting xmlns:xm="http://schemas.microsoft.com/office/excel/2006/main">
          <x14:cfRule type="expression" priority="40" id="{0BC224BE-1789-4696-B69F-55210678C334}">
            <xm:f>'\Users\mriveromartinez\AppData\Local\Microsoft\Windows\INetCache\Content.Outlook\RL62EFM6\[ARM-T-MOH_Progress Report  Disbursement_4 April 2018_LFA.xlsx]CoverSheet'!#REF!="EUR"</xm:f>
            <x14:dxf>
              <numFmt numFmtId="165" formatCode="[$€-2]\ #,##0;[Red]\-[$€-2]\ #,##0"/>
            </x14:dxf>
          </x14:cfRule>
          <xm:sqref>F31</xm:sqref>
        </x14:conditionalFormatting>
        <x14:conditionalFormatting xmlns:xm="http://schemas.microsoft.com/office/excel/2006/main">
          <x14:cfRule type="expression" priority="39" id="{53EB8E89-1BBD-41B4-8236-11738C85FAC0}">
            <xm:f>'\Users\mriveromartinez\AppData\Local\Microsoft\Windows\INetCache\Content.Outlook\RL62EFM6\[ARM-T-MOH_Progress Report  Disbursement_4 April 2018_LFA.xlsx]CoverSheet'!#REF!="EUR"</xm:f>
            <x14:dxf>
              <numFmt numFmtId="165" formatCode="[$€-2]\ #,##0;[Red]\-[$€-2]\ #,##0"/>
            </x14:dxf>
          </x14:cfRule>
          <xm:sqref>B31:C31</xm:sqref>
        </x14:conditionalFormatting>
        <x14:conditionalFormatting xmlns:xm="http://schemas.microsoft.com/office/excel/2006/main">
          <x14:cfRule type="expression" priority="38" id="{1BA0F2E3-90CE-4BDC-BBAA-1ADFF828FA83}">
            <xm:f>'\Users\mriveromartinez\AppData\Local\Microsoft\Windows\INetCache\Content.Outlook\RL62EFM6\[ARM-T-MOH_Progress Report  Disbursement_4 April 2018_LFA.xlsx]CoverSheet'!#REF!="EUR"</xm:f>
            <x14:dxf>
              <numFmt numFmtId="165" formatCode="[$€-2]\ #,##0;[Red]\-[$€-2]\ #,##0"/>
            </x14:dxf>
          </x14:cfRule>
          <xm:sqref>D31</xm:sqref>
        </x14:conditionalFormatting>
        <x14:conditionalFormatting xmlns:xm="http://schemas.microsoft.com/office/excel/2006/main">
          <x14:cfRule type="expression" priority="35" id="{CC5A03F0-6FF0-4DE9-ACA2-B694F3E18D5D}">
            <xm:f>'\Users\mriveromartinez\AppData\Local\Microsoft\Windows\INetCache\Content.Outlook\RL62EFM6\[ARM-T-MOH_Progress Report  Disbursement_4 April 2018_LFA.xlsx]CoverSheet'!#REF!="EUR"</xm:f>
            <x14:dxf>
              <numFmt numFmtId="165" formatCode="[$€-2]\ #,##0;[Red]\-[$€-2]\ #,##0"/>
            </x14:dxf>
          </x14:cfRule>
          <xm:sqref>I32:I69</xm:sqref>
        </x14:conditionalFormatting>
        <x14:conditionalFormatting xmlns:xm="http://schemas.microsoft.com/office/excel/2006/main">
          <x14:cfRule type="expression" priority="33" id="{CBE653B7-C7F6-4B38-8533-DA21E371AC28}">
            <xm:f>'\Users\mriveromartinez\AppData\Local\Microsoft\Windows\INetCache\Content.Outlook\RL62EFM6\[ARM-T-MOH_Progress Report  Disbursement_4 April 2018_LFA.xlsx]CoverSheet'!#REF!="EUR"</xm:f>
            <x14:dxf>
              <numFmt numFmtId="165" formatCode="[$€-2]\ #,##0;[Red]\-[$€-2]\ #,##0"/>
            </x14:dxf>
          </x14:cfRule>
          <xm:sqref>B32:C69</xm:sqref>
        </x14:conditionalFormatting>
        <x14:conditionalFormatting xmlns:xm="http://schemas.microsoft.com/office/excel/2006/main">
          <x14:cfRule type="expression" priority="32" id="{C4B72740-3772-4925-90FA-85CA13F8F3D1}">
            <xm:f>'\Users\mriveromartinez\AppData\Local\Microsoft\Windows\INetCache\Content.Outlook\RL62EFM6\[ARM-T-MOH_Progress Report  Disbursement_4 April 2018_LFA.xlsx]CoverSheet'!#REF!="EUR"</xm:f>
            <x14:dxf>
              <numFmt numFmtId="165" formatCode="[$€-2]\ #,##0;[Red]\-[$€-2]\ #,##0"/>
            </x14:dxf>
          </x14:cfRule>
          <xm:sqref>D32:D69</xm:sqref>
        </x14:conditionalFormatting>
        <x14:conditionalFormatting xmlns:xm="http://schemas.microsoft.com/office/excel/2006/main">
          <x14:cfRule type="expression" priority="28" id="{FCBE7B6B-9D4A-4B1D-9D2B-267C80052FC7}">
            <xm:f>'\Users\mriveromartinez\AppData\Local\Microsoft\Windows\INetCache\Content.Outlook\RL62EFM6\[ARM-T-MOH_Progress Report  Disbursement_4 April 2018_LFA.xlsx]CoverSheet'!#REF!="EUR"</xm:f>
            <x14:dxf>
              <numFmt numFmtId="165" formatCode="[$€-2]\ #,##0;[Red]\-[$€-2]\ #,##0"/>
            </x14:dxf>
          </x14:cfRule>
          <xm:sqref>B76:C88</xm:sqref>
        </x14:conditionalFormatting>
        <x14:conditionalFormatting xmlns:xm="http://schemas.microsoft.com/office/excel/2006/main">
          <x14:cfRule type="expression" priority="23" id="{B829D654-55A9-43BF-A877-E8072F959C8C}">
            <xm:f>'\Users\mriveromartinez\AppData\Local\Microsoft\Windows\INetCache\Content.Outlook\RL62EFM6\[ARM-T-MOH_Progress Report  Disbursement_4 April 2018_LFA.xlsx]CoverSheet'!#REF!="EUR"</xm:f>
            <x14:dxf>
              <numFmt numFmtId="165" formatCode="[$€-2]\ #,##0;[Red]\-[$€-2]\ #,##0"/>
            </x14:dxf>
          </x14:cfRule>
          <xm:sqref>B89:C90</xm:sqref>
        </x14:conditionalFormatting>
        <x14:conditionalFormatting xmlns:xm="http://schemas.microsoft.com/office/excel/2006/main">
          <x14:cfRule type="expression" priority="20" id="{EC9C4A1F-D334-4E11-866C-23ACE5C9AC4C}">
            <xm:f>'\Users\mriveromartinez\AppData\Local\Microsoft\Windows\INetCache\Content.Outlook\RL62EFM6\[ARM-T-MOH_Progress Report  Disbursement_4 April 2018_LFA.xlsx]CoverSheet'!#REF!="EUR"</xm:f>
            <x14:dxf>
              <numFmt numFmtId="165" formatCode="[$€-2]\ #,##0;[Red]\-[$€-2]\ #,##0"/>
            </x14:dxf>
          </x14:cfRule>
          <xm:sqref>H70</xm:sqref>
        </x14:conditionalFormatting>
        <x14:conditionalFormatting xmlns:xm="http://schemas.microsoft.com/office/excel/2006/main">
          <x14:cfRule type="expression" priority="19" id="{10C0A8D7-1D58-4CFF-8EE8-010F69719C39}">
            <xm:f>'\Users\mriveromartinez\AppData\Local\Microsoft\Windows\INetCache\Content.Outlook\RL62EFM6\[ARM-T-MOH_Progress Report  Disbursement_4 April 2018_LFA.xlsx]CoverSheet'!#REF!="EUR"</xm:f>
            <x14:dxf>
              <numFmt numFmtId="165" formatCode="[$€-2]\ #,##0;[Red]\-[$€-2]\ #,##0"/>
            </x14:dxf>
          </x14:cfRule>
          <xm:sqref>E75 G75</xm:sqref>
        </x14:conditionalFormatting>
        <x14:conditionalFormatting xmlns:xm="http://schemas.microsoft.com/office/excel/2006/main">
          <x14:cfRule type="expression" priority="17" id="{A0920C1A-39BC-475C-922B-4FA5D7640413}">
            <xm:f>'\Users\mriveromartinez\AppData\Local\Microsoft\Windows\INetCache\Content.Outlook\RL62EFM6\[ARM-T-MOH_Progress Report  Disbursement_4 April 2018_LFA.xlsx]CoverSheet'!#REF!="EUR"</xm:f>
            <x14:dxf>
              <numFmt numFmtId="165" formatCode="[$€-2]\ #,##0;[Red]\-[$€-2]\ #,##0"/>
            </x14:dxf>
          </x14:cfRule>
          <xm:sqref>B75:C75</xm:sqref>
        </x14:conditionalFormatting>
        <x14:conditionalFormatting xmlns:xm="http://schemas.microsoft.com/office/excel/2006/main">
          <x14:cfRule type="expression" priority="16" id="{EFB9129B-5514-43E8-AC12-E373EFF9F1DB}">
            <xm:f>'\Users\mriveromartinez\AppData\Local\Microsoft\Windows\INetCache\Content.Outlook\RL62EFM6\[ARM-T-MOH_Progress Report  Disbursement_4 April 2018_LFA.xlsx]CoverSheet'!#REF!="EUR"</xm:f>
            <x14:dxf>
              <numFmt numFmtId="165" formatCode="[$€-2]\ #,##0;[Red]\-[$€-2]\ #,##0"/>
            </x14:dxf>
          </x14:cfRule>
          <xm:sqref>D75</xm:sqref>
        </x14:conditionalFormatting>
        <x14:conditionalFormatting xmlns:xm="http://schemas.microsoft.com/office/excel/2006/main">
          <x14:cfRule type="expression" priority="14" id="{5C1801BE-8586-4D58-8AD6-C417550D4CC3}">
            <xm:f>'\Users\mriveromartinez\AppData\Local\Microsoft\Windows\INetCache\Content.Outlook\RL62EFM6\[ARM-T-MOH_Progress Report  Disbursement_4 April 2018_LFA.xlsx]CoverSheet'!#REF!="EUR"</xm:f>
            <x14:dxf>
              <numFmt numFmtId="165" formatCode="[$€-2]\ #,##0;[Red]\-[$€-2]\ #,##0"/>
            </x14:dxf>
          </x14:cfRule>
          <xm:sqref>H91</xm:sqref>
        </x14:conditionalFormatting>
        <x14:conditionalFormatting xmlns:xm="http://schemas.microsoft.com/office/excel/2006/main">
          <x14:cfRule type="expression" priority="13" id="{743966EB-3B5E-4398-9576-E66A2515D7BE}">
            <xm:f>'\Users\mriveromartinez\AppData\Local\Microsoft\Windows\INetCache\Content.Outlook\RL62EFM6\[ARM-T-MOH_Progress Report  Disbursement_4 April 2018_LFA.xlsx]CoverSheet'!#REF!="EUR"</xm:f>
            <x14:dxf>
              <numFmt numFmtId="165" formatCode="[$€-2]\ #,##0;[Red]\-[$€-2]\ #,##0"/>
            </x14:dxf>
          </x14:cfRule>
          <xm:sqref>H31</xm:sqref>
        </x14:conditionalFormatting>
        <x14:conditionalFormatting xmlns:xm="http://schemas.microsoft.com/office/excel/2006/main">
          <x14:cfRule type="expression" priority="12" id="{E4CFE282-EAEE-416E-84D3-B2E169BAB2B6}">
            <xm:f>'\Users\mriveromartinez\AppData\Local\Microsoft\Windows\INetCache\Content.Outlook\RL62EFM6\[ARM-T-MOH_Progress Report  Disbursement_4 April 2018_LFA.xlsx]CoverSheet'!#REF!="EUR"</xm:f>
            <x14:dxf>
              <numFmt numFmtId="165" formatCode="[$€-2]\ #,##0;[Red]\-[$€-2]\ #,##0"/>
            </x14:dxf>
          </x14:cfRule>
          <xm:sqref>H26</xm:sqref>
        </x14:conditionalFormatting>
        <x14:conditionalFormatting xmlns:xm="http://schemas.microsoft.com/office/excel/2006/main">
          <x14:cfRule type="expression" priority="11" id="{4E9D8ABE-6EA7-46D6-B56A-F8E50D80A4F6}">
            <xm:f>'\Users\mriveromartinez\AppData\Local\Microsoft\Windows\INetCache\Content.Outlook\RL62EFM6\[ARM-T-MOH_Progress Report  Disbursement_4 April 2018_LFA.xlsx]CoverSheet'!#REF!="EUR"</xm:f>
            <x14:dxf>
              <numFmt numFmtId="165" formatCode="[$€-2]\ #,##0;[Red]\-[$€-2]\ #,##0"/>
            </x14:dxf>
          </x14:cfRule>
          <xm:sqref>E32:E69 G32:G69</xm:sqref>
        </x14:conditionalFormatting>
        <x14:conditionalFormatting xmlns:xm="http://schemas.microsoft.com/office/excel/2006/main">
          <x14:cfRule type="expression" priority="10" id="{D196E04E-7D14-467F-B20F-2A66C648B4E7}">
            <xm:f>'\Users\mriveromartinez\AppData\Local\Microsoft\Windows\INetCache\Content.Outlook\RL62EFM6\[ARM-T-MOH_Progress Report  Disbursement_4 April 2018_LFA.xlsx]CoverSheet'!#REF!="EUR"</xm:f>
            <x14:dxf>
              <numFmt numFmtId="165" formatCode="[$€-2]\ #,##0;[Red]\-[$€-2]\ #,##0"/>
            </x14:dxf>
          </x14:cfRule>
          <xm:sqref>F32:F69</xm:sqref>
        </x14:conditionalFormatting>
        <x14:conditionalFormatting xmlns:xm="http://schemas.microsoft.com/office/excel/2006/main">
          <x14:cfRule type="expression" priority="9" id="{95961EC7-42E8-440D-BE15-BC6DD97C9B06}">
            <xm:f>'\Users\mriveromartinez\AppData\Local\Microsoft\Windows\INetCache\Content.Outlook\RL62EFM6\[ARM-T-MOH_Progress Report  Disbursement_4 April 2018_LFA.xlsx]CoverSheet'!#REF!="EUR"</xm:f>
            <x14:dxf>
              <numFmt numFmtId="165" formatCode="[$€-2]\ #,##0;[Red]\-[$€-2]\ #,##0"/>
            </x14:dxf>
          </x14:cfRule>
          <xm:sqref>H32:H69</xm:sqref>
        </x14:conditionalFormatting>
        <x14:conditionalFormatting xmlns:xm="http://schemas.microsoft.com/office/excel/2006/main">
          <x14:cfRule type="expression" priority="8" id="{86755DBD-F6A7-44DB-80D8-40B29530D991}">
            <xm:f>'\Users\mriveromartinez\AppData\Local\Microsoft\Windows\INetCache\Content.Outlook\RL62EFM6\[ARM-T-MOH_Progress Report  Disbursement_4 April 2018_LFA.xlsx]CoverSheet'!#REF!="EUR"</xm:f>
            <x14:dxf>
              <numFmt numFmtId="165" formatCode="[$€-2]\ #,##0;[Red]\-[$€-2]\ #,##0"/>
            </x14:dxf>
          </x14:cfRule>
          <xm:sqref>D76:D90</xm:sqref>
        </x14:conditionalFormatting>
        <x14:conditionalFormatting xmlns:xm="http://schemas.microsoft.com/office/excel/2006/main">
          <x14:cfRule type="expression" priority="7" id="{CCA2E3A7-3065-4AAF-BA6F-AF523E00958D}">
            <xm:f>'\Users\mriveromartinez\AppData\Local\Microsoft\Windows\INetCache\Content.Outlook\RL62EFM6\[ARM-T-MOH_Progress Report  Disbursement_4 April 2018_LFA.xlsx]CoverSheet'!#REF!="EUR"</xm:f>
            <x14:dxf>
              <numFmt numFmtId="165" formatCode="[$€-2]\ #,##0;[Red]\-[$€-2]\ #,##0"/>
            </x14:dxf>
          </x14:cfRule>
          <xm:sqref>E76:E90 G76:G90</xm:sqref>
        </x14:conditionalFormatting>
        <x14:conditionalFormatting xmlns:xm="http://schemas.microsoft.com/office/excel/2006/main">
          <x14:cfRule type="expression" priority="4" id="{04798952-1191-4A31-A999-24EC747D8604}">
            <xm:f>'\Users\mriveromartinez\AppData\Local\Microsoft\Windows\INetCache\Content.Outlook\RL62EFM6\[ARM-T-MOH_Progress Report  Disbursement_4 April 2018_LFA.xlsx]CoverSheet'!#REF!="EUR"</xm:f>
            <x14:dxf>
              <numFmt numFmtId="165" formatCode="[$€-2]\ #,##0;[Red]\-[$€-2]\ #,##0"/>
            </x14:dxf>
          </x14:cfRule>
          <xm:sqref>H75</xm:sqref>
        </x14:conditionalFormatting>
        <x14:conditionalFormatting xmlns:xm="http://schemas.microsoft.com/office/excel/2006/main">
          <x14:cfRule type="expression" priority="3" id="{B8717150-799C-43F8-96C5-B558F94AA1E4}">
            <xm:f>'\Users\mriveromartinez\AppData\Local\Microsoft\Windows\INetCache\Content.Outlook\RL62EFM6\[ARM-T-MOH_Progress Report  Disbursement_4 April 2018_LFA.xlsx]CoverSheet'!#REF!="EUR"</xm:f>
            <x14:dxf>
              <numFmt numFmtId="165" formatCode="[$€-2]\ #,##0;[Red]\-[$€-2]\ #,##0"/>
            </x14:dxf>
          </x14:cfRule>
          <xm:sqref>H76:H90</xm:sqref>
        </x14:conditionalFormatting>
        <x14:conditionalFormatting xmlns:xm="http://schemas.microsoft.com/office/excel/2006/main">
          <x14:cfRule type="expression" priority="2" id="{41E243D1-F4F1-4388-A26C-84ED843EEB59}">
            <xm:f>'\Users\mriveromartinez\AppData\Local\Microsoft\Windows\INetCache\Content.Outlook\RL62EFM6\[ARM-T-MOH_Progress Report  Disbursement_4 April 2018_LFA.xlsx]CoverSheet'!#REF!="EUR"</xm:f>
            <x14:dxf>
              <numFmt numFmtId="165" formatCode="[$€-2]\ #,##0;[Red]\-[$€-2]\ #,##0"/>
            </x14:dxf>
          </x14:cfRule>
          <xm:sqref>F75:F90</xm:sqref>
        </x14:conditionalFormatting>
        <x14:conditionalFormatting xmlns:xm="http://schemas.microsoft.com/office/excel/2006/main">
          <x14:cfRule type="expression" priority="1" id="{06597D45-1315-446E-AF41-EF9A78B8F332}">
            <xm:f>'\Users\mriveromartinez\AppData\Local\Microsoft\Windows\INetCache\Content.Outlook\RL62EFM6\[ARM-T-MOH_Progress Report  Disbursement_4 April 2018_LFA.xlsx]CoverSheet'!#REF!="EUR"</xm:f>
            <x14:dxf>
              <numFmt numFmtId="165" formatCode="[$€-2]\ #,##0;[Red]\-[$€-2]\ #,##0"/>
            </x14:dxf>
          </x14:cfRule>
          <xm:sqref>I75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topLeftCell="A13" zoomScale="70" zoomScaleNormal="70" workbookViewId="0">
      <selection activeCell="D10" sqref="D10"/>
    </sheetView>
  </sheetViews>
  <sheetFormatPr defaultRowHeight="14.5" x14ac:dyDescent="0.35"/>
  <cols>
    <col min="1" max="1" width="24.90625" customWidth="1"/>
    <col min="2" max="2" width="24.6328125" customWidth="1"/>
    <col min="3" max="3" width="18.453125" customWidth="1"/>
    <col min="4" max="4" width="17" customWidth="1"/>
    <col min="5" max="5" width="16.453125" customWidth="1"/>
    <col min="6" max="6" width="18.54296875" customWidth="1"/>
    <col min="7" max="7" width="21.08984375" customWidth="1"/>
    <col min="8" max="8" width="17.90625" customWidth="1"/>
    <col min="9" max="9" width="23.36328125" customWidth="1"/>
    <col min="10" max="10" width="17.08984375" customWidth="1"/>
    <col min="11" max="11" width="13.6328125" customWidth="1"/>
    <col min="12" max="13" width="14.453125" customWidth="1"/>
  </cols>
  <sheetData>
    <row r="1" spans="1:13" ht="14.4" customHeight="1" x14ac:dyDescent="0.35">
      <c r="A1" s="73" t="s">
        <v>41</v>
      </c>
      <c r="B1" s="73"/>
      <c r="C1" s="73"/>
      <c r="D1" s="73"/>
      <c r="E1" s="73"/>
      <c r="F1" s="73"/>
      <c r="G1" s="73"/>
      <c r="H1" s="73"/>
      <c r="I1" s="73"/>
      <c r="J1" s="73"/>
      <c r="K1" s="73"/>
      <c r="L1" s="73"/>
      <c r="M1" s="73"/>
    </row>
    <row r="2" spans="1:13" x14ac:dyDescent="0.35">
      <c r="A2" s="73"/>
      <c r="B2" s="73"/>
      <c r="C2" s="73"/>
      <c r="D2" s="73"/>
      <c r="E2" s="73"/>
      <c r="F2" s="73"/>
      <c r="G2" s="73"/>
      <c r="H2" s="73"/>
      <c r="I2" s="73"/>
      <c r="J2" s="73"/>
      <c r="K2" s="73"/>
      <c r="L2" s="73"/>
      <c r="M2" s="73"/>
    </row>
    <row r="3" spans="1:13" ht="36" customHeight="1" x14ac:dyDescent="0.35">
      <c r="A3" s="73"/>
      <c r="B3" s="73"/>
      <c r="C3" s="73"/>
      <c r="D3" s="73"/>
      <c r="E3" s="73"/>
      <c r="F3" s="73"/>
      <c r="G3" s="73"/>
      <c r="H3" s="73"/>
      <c r="I3" s="73"/>
      <c r="J3" s="73"/>
      <c r="K3" s="73"/>
      <c r="L3" s="73"/>
      <c r="M3" s="73"/>
    </row>
    <row r="4" spans="1:13" x14ac:dyDescent="0.35">
      <c r="A4" s="73"/>
      <c r="B4" s="73"/>
      <c r="C4" s="73"/>
      <c r="D4" s="73"/>
      <c r="E4" s="73"/>
      <c r="F4" s="73"/>
      <c r="G4" s="73"/>
      <c r="H4" s="73"/>
      <c r="I4" s="73"/>
      <c r="J4" s="73"/>
      <c r="K4" s="73"/>
      <c r="L4" s="73"/>
      <c r="M4" s="73"/>
    </row>
    <row r="5" spans="1:13" ht="95.15" customHeight="1" x14ac:dyDescent="0.35">
      <c r="A5" s="73"/>
      <c r="B5" s="73"/>
      <c r="C5" s="73"/>
      <c r="D5" s="73"/>
      <c r="E5" s="73"/>
      <c r="F5" s="73"/>
      <c r="G5" s="73"/>
      <c r="H5" s="73"/>
      <c r="I5" s="73"/>
      <c r="J5" s="73"/>
      <c r="K5" s="73"/>
      <c r="L5" s="73"/>
      <c r="M5" s="73"/>
    </row>
    <row r="6" spans="1:13" ht="45.65" customHeight="1" x14ac:dyDescent="0.35">
      <c r="A6" s="73"/>
      <c r="B6" s="73"/>
      <c r="C6" s="73"/>
      <c r="D6" s="73"/>
      <c r="E6" s="73"/>
      <c r="F6" s="73"/>
      <c r="G6" s="73"/>
      <c r="H6" s="73"/>
      <c r="I6" s="73"/>
      <c r="J6" s="73"/>
      <c r="K6" s="73"/>
      <c r="L6" s="73"/>
      <c r="M6" s="73"/>
    </row>
    <row r="7" spans="1:13" ht="29.4" customHeight="1" x14ac:dyDescent="0.35">
      <c r="A7" s="78" t="s">
        <v>40</v>
      </c>
      <c r="B7" s="79"/>
      <c r="C7" s="79"/>
      <c r="D7" s="79"/>
      <c r="E7" s="79"/>
      <c r="F7" s="79"/>
      <c r="G7" s="79"/>
      <c r="H7" s="79"/>
      <c r="I7" s="79"/>
      <c r="J7" s="79"/>
      <c r="K7" s="79"/>
      <c r="L7" s="79"/>
      <c r="M7" s="80"/>
    </row>
    <row r="8" spans="1:13" ht="20.149999999999999" customHeight="1" x14ac:dyDescent="0.35">
      <c r="A8" s="46" t="s">
        <v>1</v>
      </c>
      <c r="C8" s="4" t="s">
        <v>38</v>
      </c>
      <c r="D8" s="7"/>
      <c r="E8" s="4" t="s">
        <v>37</v>
      </c>
      <c r="F8" s="7"/>
      <c r="G8" s="4"/>
      <c r="H8" s="4"/>
      <c r="I8" s="4"/>
      <c r="J8" s="4"/>
      <c r="K8" s="4"/>
      <c r="L8" s="4"/>
      <c r="M8" s="4"/>
    </row>
    <row r="9" spans="1:13" ht="15.5" x14ac:dyDescent="0.35">
      <c r="A9" s="1" t="s">
        <v>0</v>
      </c>
      <c r="B9" s="2"/>
      <c r="C9" s="2"/>
      <c r="D9" s="1"/>
      <c r="E9" s="1"/>
      <c r="F9" s="1"/>
      <c r="G9" s="1"/>
      <c r="H9" s="1"/>
      <c r="I9" s="1"/>
      <c r="J9" s="2"/>
      <c r="K9" s="2"/>
      <c r="L9" s="2"/>
      <c r="M9" s="2"/>
    </row>
    <row r="10" spans="1:13" ht="164.15" customHeight="1" x14ac:dyDescent="0.35">
      <c r="A10" s="76" t="s">
        <v>136</v>
      </c>
      <c r="B10" s="77"/>
      <c r="C10" s="5" t="s">
        <v>3</v>
      </c>
      <c r="D10" s="5" t="s">
        <v>4</v>
      </c>
      <c r="E10" s="5" t="s">
        <v>66</v>
      </c>
      <c r="F10" s="5" t="s">
        <v>5</v>
      </c>
      <c r="G10" s="5" t="s">
        <v>6</v>
      </c>
      <c r="H10" s="5" t="s">
        <v>7</v>
      </c>
      <c r="I10" s="5" t="s">
        <v>8</v>
      </c>
      <c r="J10" s="5" t="s">
        <v>65</v>
      </c>
      <c r="K10" s="5" t="s">
        <v>9</v>
      </c>
      <c r="L10" s="5" t="s">
        <v>10</v>
      </c>
      <c r="M10" s="5" t="s">
        <v>11</v>
      </c>
    </row>
    <row r="11" spans="1:13" ht="15.65" customHeight="1" x14ac:dyDescent="0.35">
      <c r="A11" s="74" t="s">
        <v>137</v>
      </c>
      <c r="B11" s="75"/>
      <c r="C11" s="7"/>
      <c r="D11" s="7"/>
      <c r="E11" s="7">
        <f>'Révisions Budgétaires'!H13</f>
        <v>14.999999999999998</v>
      </c>
      <c r="F11" s="7"/>
      <c r="G11" s="7"/>
      <c r="H11" s="7"/>
      <c r="I11" s="7"/>
      <c r="J11" s="6">
        <f>SUM(E11:I11)</f>
        <v>14.999999999999998</v>
      </c>
      <c r="K11" s="8" t="e">
        <f t="shared" ref="K11:K23" si="0">J11/D11</f>
        <v>#DIV/0!</v>
      </c>
      <c r="L11" s="9"/>
      <c r="M11" s="9"/>
    </row>
    <row r="12" spans="1:13" ht="15.65" customHeight="1" x14ac:dyDescent="0.35">
      <c r="A12" s="74" t="s">
        <v>138</v>
      </c>
      <c r="B12" s="75"/>
      <c r="C12" s="11"/>
      <c r="D12" s="11"/>
      <c r="E12" s="7">
        <f>'Révisions Budgétaires'!H14</f>
        <v>0</v>
      </c>
      <c r="F12" s="11"/>
      <c r="G12" s="11"/>
      <c r="H12" s="11"/>
      <c r="I12" s="11"/>
      <c r="J12" s="6">
        <f t="shared" ref="J12:J23" si="1">SUM(E12:I12)</f>
        <v>0</v>
      </c>
      <c r="K12" s="8" t="e">
        <f t="shared" si="0"/>
        <v>#DIV/0!</v>
      </c>
      <c r="L12" s="12"/>
      <c r="M12" s="12"/>
    </row>
    <row r="13" spans="1:13" ht="15.65" customHeight="1" x14ac:dyDescent="0.35">
      <c r="A13" s="74" t="s">
        <v>139</v>
      </c>
      <c r="B13" s="75"/>
      <c r="C13" s="11"/>
      <c r="D13" s="11"/>
      <c r="E13" s="7">
        <f>'Révisions Budgétaires'!H15</f>
        <v>0</v>
      </c>
      <c r="F13" s="11"/>
      <c r="G13" s="11"/>
      <c r="H13" s="11"/>
      <c r="I13" s="11"/>
      <c r="J13" s="6">
        <f t="shared" si="1"/>
        <v>0</v>
      </c>
      <c r="K13" s="8" t="e">
        <f t="shared" si="0"/>
        <v>#DIV/0!</v>
      </c>
      <c r="L13" s="12"/>
      <c r="M13" s="12"/>
    </row>
    <row r="14" spans="1:13" ht="15.65" customHeight="1" x14ac:dyDescent="0.35">
      <c r="A14" s="74" t="s">
        <v>140</v>
      </c>
      <c r="B14" s="75"/>
      <c r="C14" s="11"/>
      <c r="D14" s="11"/>
      <c r="E14" s="7">
        <f>'Révisions Budgétaires'!H16</f>
        <v>0</v>
      </c>
      <c r="F14" s="11"/>
      <c r="G14" s="11"/>
      <c r="H14" s="11"/>
      <c r="I14" s="11"/>
      <c r="J14" s="6">
        <f t="shared" si="1"/>
        <v>0</v>
      </c>
      <c r="K14" s="8" t="e">
        <f t="shared" si="0"/>
        <v>#DIV/0!</v>
      </c>
      <c r="L14" s="12"/>
      <c r="M14" s="12"/>
    </row>
    <row r="15" spans="1:13" ht="15.65" customHeight="1" x14ac:dyDescent="0.35">
      <c r="A15" s="74" t="s">
        <v>141</v>
      </c>
      <c r="B15" s="75"/>
      <c r="C15" s="11"/>
      <c r="D15" s="11"/>
      <c r="E15" s="7">
        <f>'Révisions Budgétaires'!H17</f>
        <v>0</v>
      </c>
      <c r="F15" s="11"/>
      <c r="G15" s="11"/>
      <c r="H15" s="11"/>
      <c r="I15" s="11"/>
      <c r="J15" s="6">
        <f t="shared" si="1"/>
        <v>0</v>
      </c>
      <c r="K15" s="8" t="e">
        <f t="shared" si="0"/>
        <v>#DIV/0!</v>
      </c>
      <c r="L15" s="12"/>
      <c r="M15" s="12"/>
    </row>
    <row r="16" spans="1:13" ht="15.65" customHeight="1" x14ac:dyDescent="0.35">
      <c r="A16" s="74" t="s">
        <v>142</v>
      </c>
      <c r="B16" s="75"/>
      <c r="C16" s="11"/>
      <c r="D16" s="11"/>
      <c r="E16" s="7">
        <f>'Révisions Budgétaires'!H18</f>
        <v>0</v>
      </c>
      <c r="F16" s="11"/>
      <c r="G16" s="11"/>
      <c r="H16" s="11"/>
      <c r="I16" s="11"/>
      <c r="J16" s="6">
        <f t="shared" si="1"/>
        <v>0</v>
      </c>
      <c r="K16" s="8" t="e">
        <f t="shared" si="0"/>
        <v>#DIV/0!</v>
      </c>
      <c r="L16" s="12"/>
      <c r="M16" s="12"/>
    </row>
    <row r="17" spans="1:13" ht="15.65" customHeight="1" x14ac:dyDescent="0.35">
      <c r="A17" s="74" t="s">
        <v>143</v>
      </c>
      <c r="B17" s="75"/>
      <c r="C17" s="11"/>
      <c r="D17" s="11"/>
      <c r="E17" s="7">
        <f>'Révisions Budgétaires'!H19</f>
        <v>0</v>
      </c>
      <c r="F17" s="11"/>
      <c r="G17" s="11"/>
      <c r="H17" s="11"/>
      <c r="I17" s="11"/>
      <c r="J17" s="6">
        <f t="shared" si="1"/>
        <v>0</v>
      </c>
      <c r="K17" s="8" t="e">
        <f t="shared" si="0"/>
        <v>#DIV/0!</v>
      </c>
      <c r="L17" s="12"/>
      <c r="M17" s="12"/>
    </row>
    <row r="18" spans="1:13" ht="15.65" customHeight="1" x14ac:dyDescent="0.35">
      <c r="A18" s="74" t="s">
        <v>144</v>
      </c>
      <c r="B18" s="75"/>
      <c r="C18" s="11"/>
      <c r="D18" s="11"/>
      <c r="E18" s="7">
        <f>'Révisions Budgétaires'!H20</f>
        <v>0</v>
      </c>
      <c r="F18" s="11"/>
      <c r="G18" s="11"/>
      <c r="H18" s="11"/>
      <c r="I18" s="11"/>
      <c r="J18" s="6">
        <f t="shared" si="1"/>
        <v>0</v>
      </c>
      <c r="K18" s="8" t="e">
        <f t="shared" si="0"/>
        <v>#DIV/0!</v>
      </c>
      <c r="L18" s="12"/>
      <c r="M18" s="12"/>
    </row>
    <row r="19" spans="1:13" ht="15.65" customHeight="1" x14ac:dyDescent="0.35">
      <c r="A19" s="74" t="s">
        <v>145</v>
      </c>
      <c r="B19" s="75"/>
      <c r="C19" s="11"/>
      <c r="D19" s="11"/>
      <c r="E19" s="7">
        <f>'Révisions Budgétaires'!H21</f>
        <v>0</v>
      </c>
      <c r="F19" s="11"/>
      <c r="G19" s="11"/>
      <c r="H19" s="11"/>
      <c r="I19" s="11"/>
      <c r="J19" s="6">
        <f t="shared" si="1"/>
        <v>0</v>
      </c>
      <c r="K19" s="8" t="e">
        <f t="shared" si="0"/>
        <v>#DIV/0!</v>
      </c>
      <c r="L19" s="12"/>
      <c r="M19" s="12"/>
    </row>
    <row r="20" spans="1:13" ht="15.65" customHeight="1" x14ac:dyDescent="0.35">
      <c r="A20" s="74" t="s">
        <v>146</v>
      </c>
      <c r="B20" s="75"/>
      <c r="C20" s="11"/>
      <c r="D20" s="11"/>
      <c r="E20" s="7">
        <f>'Révisions Budgétaires'!H22</f>
        <v>0</v>
      </c>
      <c r="F20" s="11"/>
      <c r="G20" s="11"/>
      <c r="H20" s="11"/>
      <c r="I20" s="11"/>
      <c r="J20" s="6">
        <f t="shared" si="1"/>
        <v>0</v>
      </c>
      <c r="K20" s="8" t="e">
        <f t="shared" si="0"/>
        <v>#DIV/0!</v>
      </c>
      <c r="L20" s="12"/>
      <c r="M20" s="12"/>
    </row>
    <row r="21" spans="1:13" ht="15.65" customHeight="1" x14ac:dyDescent="0.35">
      <c r="A21" s="74" t="s">
        <v>147</v>
      </c>
      <c r="B21" s="75"/>
      <c r="C21" s="11"/>
      <c r="D21" s="11"/>
      <c r="E21" s="7">
        <f>'Révisions Budgétaires'!H23</f>
        <v>0</v>
      </c>
      <c r="F21" s="11"/>
      <c r="G21" s="11"/>
      <c r="H21" s="11"/>
      <c r="I21" s="11"/>
      <c r="J21" s="6">
        <f t="shared" si="1"/>
        <v>0</v>
      </c>
      <c r="K21" s="8" t="e">
        <f t="shared" si="0"/>
        <v>#DIV/0!</v>
      </c>
      <c r="L21" s="12"/>
      <c r="M21" s="12"/>
    </row>
    <row r="22" spans="1:13" ht="15.65" customHeight="1" x14ac:dyDescent="0.35">
      <c r="A22" s="74" t="s">
        <v>148</v>
      </c>
      <c r="B22" s="75"/>
      <c r="C22" s="11"/>
      <c r="D22" s="11"/>
      <c r="E22" s="7">
        <f>'Révisions Budgétaires'!H24</f>
        <v>0</v>
      </c>
      <c r="F22" s="11"/>
      <c r="G22" s="11"/>
      <c r="H22" s="11"/>
      <c r="I22" s="11"/>
      <c r="J22" s="6">
        <f t="shared" si="1"/>
        <v>0</v>
      </c>
      <c r="K22" s="8" t="e">
        <f t="shared" si="0"/>
        <v>#DIV/0!</v>
      </c>
      <c r="L22" s="12"/>
      <c r="M22" s="12"/>
    </row>
    <row r="23" spans="1:13" ht="15.65" customHeight="1" x14ac:dyDescent="0.35">
      <c r="A23" s="83" t="s">
        <v>149</v>
      </c>
      <c r="B23" s="84"/>
      <c r="C23" s="11"/>
      <c r="D23" s="11"/>
      <c r="E23" s="7">
        <f>'Révisions Budgétaires'!H25</f>
        <v>0</v>
      </c>
      <c r="F23" s="11"/>
      <c r="G23" s="11"/>
      <c r="H23" s="11"/>
      <c r="I23" s="11"/>
      <c r="J23" s="6">
        <f t="shared" si="1"/>
        <v>0</v>
      </c>
      <c r="K23" s="8" t="e">
        <f t="shared" si="0"/>
        <v>#DIV/0!</v>
      </c>
      <c r="L23" s="12"/>
      <c r="M23" s="12"/>
    </row>
    <row r="24" spans="1:13" ht="15.9" customHeight="1" thickBot="1" x14ac:dyDescent="0.4">
      <c r="A24" s="85" t="s">
        <v>150</v>
      </c>
      <c r="B24" s="86"/>
      <c r="C24" s="13"/>
      <c r="D24" s="13"/>
      <c r="E24" s="14">
        <f>SUM(E11:E23)</f>
        <v>14.999999999999998</v>
      </c>
      <c r="F24" s="14">
        <f t="shared" ref="F24:I24" si="2">SUM(F11:F23)</f>
        <v>0</v>
      </c>
      <c r="G24" s="14">
        <f t="shared" si="2"/>
        <v>0</v>
      </c>
      <c r="H24" s="14">
        <f t="shared" si="2"/>
        <v>0</v>
      </c>
      <c r="I24" s="14">
        <f t="shared" si="2"/>
        <v>0</v>
      </c>
      <c r="J24" s="15">
        <f>SUM(J11:J23)</f>
        <v>14.999999999999998</v>
      </c>
      <c r="K24" s="15" t="e">
        <f>J24/D24</f>
        <v>#DIV/0!</v>
      </c>
      <c r="L24" s="16"/>
      <c r="M24" s="16"/>
    </row>
    <row r="25" spans="1:13" ht="15.5" x14ac:dyDescent="0.35">
      <c r="A25" s="17"/>
      <c r="B25" s="17"/>
      <c r="C25" s="17"/>
      <c r="D25" s="17"/>
      <c r="E25" s="17"/>
      <c r="F25" s="17"/>
      <c r="G25" s="17"/>
      <c r="H25" s="17"/>
      <c r="I25" s="17"/>
      <c r="J25" s="17"/>
      <c r="K25" s="17"/>
      <c r="L25" s="17"/>
      <c r="M25" s="17"/>
    </row>
    <row r="26" spans="1:13" ht="15.5" x14ac:dyDescent="0.35">
      <c r="A26" s="1" t="s">
        <v>63</v>
      </c>
      <c r="B26" s="2"/>
      <c r="C26" s="2"/>
      <c r="D26" s="2"/>
      <c r="E26" s="1"/>
      <c r="F26" s="1"/>
      <c r="G26" s="1"/>
      <c r="H26" s="1"/>
      <c r="I26" s="1"/>
      <c r="J26" s="2"/>
      <c r="K26" s="2"/>
      <c r="L26" s="2"/>
      <c r="M26" s="2"/>
    </row>
    <row r="27" spans="1:13" ht="240.75" customHeight="1" x14ac:dyDescent="0.35">
      <c r="A27" s="20" t="s">
        <v>27</v>
      </c>
      <c r="B27" s="21" t="s">
        <v>28</v>
      </c>
      <c r="C27" s="22" t="s">
        <v>173</v>
      </c>
      <c r="D27" s="22" t="s">
        <v>172</v>
      </c>
      <c r="E27" s="5" t="str">
        <f t="shared" ref="E27:M27" si="3">E10</f>
        <v>Dépassements cumulés non autorisés par le Fonds mondial</v>
      </c>
      <c r="F27" s="22" t="str">
        <f t="shared" si="3"/>
        <v>Dépenses non justifiées</v>
      </c>
      <c r="G27" s="22" t="str">
        <f t="shared" si="3"/>
        <v>Dépenses ne relevant pas du champ d’application de la subvention ou engagées en dehors de sa période de mise en œuvre</v>
      </c>
      <c r="H27" s="22" t="str">
        <f t="shared" si="3"/>
        <v>Dépenses entachées d’illégalité</v>
      </c>
      <c r="I27" s="22" t="str">
        <f t="shared" si="3"/>
        <v>Dépenses associées à d’autres types d’anomalies ou d’irrégularités dans la gestion des fonds de la subvention (ou encore des biens ou services achetés avec ces derniers)</v>
      </c>
      <c r="J27" s="22" t="str">
        <f t="shared" si="3"/>
        <v>Total des dépenses non conformes</v>
      </c>
      <c r="K27" s="22" t="str">
        <f t="shared" si="3"/>
        <v>% des dépenses déclarées</v>
      </c>
      <c r="L27" s="22" t="str">
        <f t="shared" si="3"/>
        <v>Notes du RP sur les coûts non admissibles</v>
      </c>
      <c r="M27" s="23" t="str">
        <f t="shared" si="3"/>
        <v>Notes de l’auditeur sur les coûts non admissibles</v>
      </c>
    </row>
    <row r="28" spans="1:13" ht="15.5" x14ac:dyDescent="0.35">
      <c r="A28" s="24"/>
      <c r="B28" s="25"/>
      <c r="C28" s="7"/>
      <c r="D28" s="7"/>
      <c r="E28" s="7">
        <f>'Révisions Budgétaires'!H31</f>
        <v>0</v>
      </c>
      <c r="F28" s="7"/>
      <c r="G28" s="7"/>
      <c r="H28" s="7"/>
      <c r="I28" s="7"/>
      <c r="J28" s="6">
        <f>SUM(E28:I28)</f>
        <v>0</v>
      </c>
      <c r="K28" s="8" t="e">
        <f t="shared" ref="K28:K35" si="4">J28/C28</f>
        <v>#DIV/0!</v>
      </c>
      <c r="L28" s="12"/>
      <c r="M28" s="26"/>
    </row>
    <row r="29" spans="1:13" ht="15.5" x14ac:dyDescent="0.35">
      <c r="A29" s="27"/>
      <c r="B29" s="28"/>
      <c r="C29" s="11"/>
      <c r="D29" s="11"/>
      <c r="E29" s="7">
        <f>'Révisions Budgétaires'!H32</f>
        <v>0</v>
      </c>
      <c r="F29" s="11"/>
      <c r="G29" s="11"/>
      <c r="H29" s="11"/>
      <c r="I29" s="11"/>
      <c r="J29" s="6">
        <f t="shared" ref="J29:J35" si="5">SUM(E29:I29)</f>
        <v>0</v>
      </c>
      <c r="K29" s="29" t="e">
        <f t="shared" si="4"/>
        <v>#DIV/0!</v>
      </c>
      <c r="L29" s="12"/>
      <c r="M29" s="26"/>
    </row>
    <row r="30" spans="1:13" ht="15.5" x14ac:dyDescent="0.35">
      <c r="A30" s="27"/>
      <c r="B30" s="28"/>
      <c r="C30" s="11"/>
      <c r="D30" s="11"/>
      <c r="E30" s="7">
        <f>'Révisions Budgétaires'!H64</f>
        <v>0</v>
      </c>
      <c r="F30" s="11"/>
      <c r="G30" s="11"/>
      <c r="H30" s="11"/>
      <c r="I30" s="11"/>
      <c r="J30" s="6">
        <f t="shared" si="5"/>
        <v>0</v>
      </c>
      <c r="K30" s="29" t="e">
        <f t="shared" si="4"/>
        <v>#DIV/0!</v>
      </c>
      <c r="L30" s="12"/>
      <c r="M30" s="26"/>
    </row>
    <row r="31" spans="1:13" ht="15.5" x14ac:dyDescent="0.35">
      <c r="A31" s="27"/>
      <c r="B31" s="28"/>
      <c r="C31" s="11"/>
      <c r="D31" s="11"/>
      <c r="E31" s="7">
        <f>'Révisions Budgétaires'!H65</f>
        <v>0</v>
      </c>
      <c r="F31" s="11"/>
      <c r="G31" s="11"/>
      <c r="H31" s="11"/>
      <c r="I31" s="11"/>
      <c r="J31" s="6">
        <f t="shared" si="5"/>
        <v>0</v>
      </c>
      <c r="K31" s="29" t="e">
        <f t="shared" si="4"/>
        <v>#DIV/0!</v>
      </c>
      <c r="L31" s="12"/>
      <c r="M31" s="26"/>
    </row>
    <row r="32" spans="1:13" ht="15.5" x14ac:dyDescent="0.35">
      <c r="A32" s="27"/>
      <c r="B32" s="28"/>
      <c r="C32" s="11"/>
      <c r="D32" s="11"/>
      <c r="E32" s="7">
        <f>'Révisions Budgétaires'!H66</f>
        <v>0</v>
      </c>
      <c r="F32" s="11"/>
      <c r="G32" s="11"/>
      <c r="H32" s="11"/>
      <c r="I32" s="11"/>
      <c r="J32" s="6">
        <f t="shared" si="5"/>
        <v>0</v>
      </c>
      <c r="K32" s="29" t="e">
        <f t="shared" si="4"/>
        <v>#DIV/0!</v>
      </c>
      <c r="L32" s="12"/>
      <c r="M32" s="26"/>
    </row>
    <row r="33" spans="1:13" ht="15.5" x14ac:dyDescent="0.35">
      <c r="A33" s="27"/>
      <c r="B33" s="28"/>
      <c r="C33" s="11"/>
      <c r="D33" s="11"/>
      <c r="E33" s="7">
        <f>'Révisions Budgétaires'!H67</f>
        <v>0</v>
      </c>
      <c r="F33" s="11"/>
      <c r="G33" s="11"/>
      <c r="H33" s="11"/>
      <c r="I33" s="11"/>
      <c r="J33" s="6">
        <f t="shared" si="5"/>
        <v>0</v>
      </c>
      <c r="K33" s="29" t="e">
        <f t="shared" si="4"/>
        <v>#DIV/0!</v>
      </c>
      <c r="L33" s="12"/>
      <c r="M33" s="26"/>
    </row>
    <row r="34" spans="1:13" ht="15.5" x14ac:dyDescent="0.35">
      <c r="A34" s="27"/>
      <c r="B34" s="28"/>
      <c r="C34" s="11"/>
      <c r="D34" s="11"/>
      <c r="E34" s="7">
        <f>'Révisions Budgétaires'!H68</f>
        <v>0</v>
      </c>
      <c r="F34" s="11"/>
      <c r="G34" s="11"/>
      <c r="H34" s="11"/>
      <c r="I34" s="11"/>
      <c r="J34" s="6">
        <f t="shared" si="5"/>
        <v>0</v>
      </c>
      <c r="K34" s="29" t="e">
        <f t="shared" si="4"/>
        <v>#DIV/0!</v>
      </c>
      <c r="L34" s="12"/>
      <c r="M34" s="26"/>
    </row>
    <row r="35" spans="1:13" ht="15.5" x14ac:dyDescent="0.35">
      <c r="A35" s="27"/>
      <c r="B35" s="28"/>
      <c r="C35" s="11"/>
      <c r="D35" s="11"/>
      <c r="E35" s="7">
        <f>'Révisions Budgétaires'!H69</f>
        <v>0</v>
      </c>
      <c r="F35" s="11"/>
      <c r="G35" s="11"/>
      <c r="H35" s="11"/>
      <c r="I35" s="11"/>
      <c r="J35" s="6">
        <f t="shared" si="5"/>
        <v>0</v>
      </c>
      <c r="K35" s="29" t="e">
        <f t="shared" si="4"/>
        <v>#DIV/0!</v>
      </c>
      <c r="L35" s="12"/>
      <c r="M35" s="26"/>
    </row>
    <row r="36" spans="1:13" ht="15.5" x14ac:dyDescent="0.35">
      <c r="A36" s="81"/>
      <c r="B36" s="82"/>
      <c r="C36" s="30"/>
      <c r="D36" s="30"/>
      <c r="E36" s="31">
        <f>SUM(E28:E35)</f>
        <v>0</v>
      </c>
      <c r="F36" s="31">
        <f t="shared" ref="F36:I36" si="6">SUM(F28:F35)</f>
        <v>0</v>
      </c>
      <c r="G36" s="31">
        <f t="shared" si="6"/>
        <v>0</v>
      </c>
      <c r="H36" s="31">
        <f t="shared" si="6"/>
        <v>0</v>
      </c>
      <c r="I36" s="31">
        <f t="shared" si="6"/>
        <v>0</v>
      </c>
      <c r="J36" s="32">
        <f>SUM(J28:J35)</f>
        <v>0</v>
      </c>
      <c r="K36" s="32" t="e">
        <f>J36/D36</f>
        <v>#DIV/0!</v>
      </c>
      <c r="L36" s="33"/>
      <c r="M36" s="34"/>
    </row>
    <row r="37" spans="1:13" x14ac:dyDescent="0.35">
      <c r="A37" s="35"/>
      <c r="B37" s="35"/>
      <c r="C37" s="35"/>
      <c r="D37" s="35"/>
      <c r="E37" s="35"/>
      <c r="F37" s="35"/>
      <c r="G37" s="35"/>
      <c r="H37" s="35"/>
      <c r="I37" s="35"/>
      <c r="J37" s="35"/>
      <c r="K37" s="35"/>
      <c r="L37" s="35"/>
      <c r="M37" s="35"/>
    </row>
    <row r="38" spans="1:13" ht="15.5" x14ac:dyDescent="0.35">
      <c r="A38" s="1" t="s">
        <v>30</v>
      </c>
      <c r="B38" s="2"/>
      <c r="C38" s="2"/>
      <c r="D38" s="2"/>
      <c r="E38" s="1"/>
      <c r="F38" s="1"/>
      <c r="G38" s="1"/>
      <c r="H38" s="1"/>
      <c r="I38" s="1"/>
      <c r="J38" s="2"/>
      <c r="K38" s="2"/>
      <c r="L38" s="2"/>
      <c r="M38" s="2"/>
    </row>
    <row r="39" spans="1:13" ht="209.25" customHeight="1" x14ac:dyDescent="0.35">
      <c r="A39" s="20" t="s">
        <v>151</v>
      </c>
      <c r="B39" s="21" t="s">
        <v>32</v>
      </c>
      <c r="C39" s="22" t="s">
        <v>173</v>
      </c>
      <c r="D39" s="22" t="s">
        <v>174</v>
      </c>
      <c r="E39" s="5" t="str">
        <f t="shared" ref="E39:M39" si="7">E27</f>
        <v>Dépassements cumulés non autorisés par le Fonds mondial</v>
      </c>
      <c r="F39" s="22" t="str">
        <f t="shared" si="7"/>
        <v>Dépenses non justifiées</v>
      </c>
      <c r="G39" s="22" t="str">
        <f t="shared" si="7"/>
        <v>Dépenses ne relevant pas du champ d’application de la subvention ou engagées en dehors de sa période de mise en œuvre</v>
      </c>
      <c r="H39" s="22" t="str">
        <f t="shared" si="7"/>
        <v>Dépenses entachées d’illégalité</v>
      </c>
      <c r="I39" s="22" t="str">
        <f t="shared" si="7"/>
        <v>Dépenses associées à d’autres types d’anomalies ou d’irrégularités dans la gestion des fonds de la subvention (ou encore des biens ou services achetés avec ces derniers)</v>
      </c>
      <c r="J39" s="22" t="str">
        <f t="shared" si="7"/>
        <v>Total des dépenses non conformes</v>
      </c>
      <c r="K39" s="22" t="str">
        <f t="shared" si="7"/>
        <v>% des dépenses déclarées</v>
      </c>
      <c r="L39" s="22" t="str">
        <f t="shared" si="7"/>
        <v>Notes du RP sur les coûts non admissibles</v>
      </c>
      <c r="M39" s="23" t="str">
        <f t="shared" si="7"/>
        <v>Notes de l’auditeur sur les coûts non admissibles</v>
      </c>
    </row>
    <row r="40" spans="1:13" ht="15.5" x14ac:dyDescent="0.35">
      <c r="A40" s="24"/>
      <c r="B40" s="25"/>
      <c r="C40" s="7"/>
      <c r="D40" s="7"/>
      <c r="E40" s="7">
        <f>'Révisions Budgétaires'!H75</f>
        <v>0</v>
      </c>
      <c r="F40" s="7"/>
      <c r="G40" s="7"/>
      <c r="H40" s="7"/>
      <c r="I40" s="7"/>
      <c r="J40" s="6">
        <f>SUM(E40:I40)</f>
        <v>0</v>
      </c>
      <c r="K40" s="8" t="e">
        <f>J40/C40</f>
        <v>#DIV/0!</v>
      </c>
      <c r="L40" s="12"/>
      <c r="M40" s="26"/>
    </row>
    <row r="41" spans="1:13" ht="15.5" x14ac:dyDescent="0.35">
      <c r="A41" s="27"/>
      <c r="B41" s="28"/>
      <c r="C41" s="11"/>
      <c r="D41" s="11"/>
      <c r="E41" s="7">
        <f>'Révisions Budgétaires'!H89</f>
        <v>0</v>
      </c>
      <c r="F41" s="11"/>
      <c r="G41" s="11"/>
      <c r="H41" s="11"/>
      <c r="I41" s="11"/>
      <c r="J41" s="6">
        <f t="shared" ref="J41:J42" si="8">SUM(E41:I41)</f>
        <v>0</v>
      </c>
      <c r="K41" s="29" t="e">
        <f>J41/C41</f>
        <v>#DIV/0!</v>
      </c>
      <c r="L41" s="12"/>
      <c r="M41" s="26"/>
    </row>
    <row r="42" spans="1:13" ht="15.5" x14ac:dyDescent="0.35">
      <c r="A42" s="27"/>
      <c r="B42" s="28"/>
      <c r="C42" s="11"/>
      <c r="D42" s="11"/>
      <c r="E42" s="7">
        <f>'Révisions Budgétaires'!H90</f>
        <v>0</v>
      </c>
      <c r="F42" s="11"/>
      <c r="G42" s="11"/>
      <c r="H42" s="11"/>
      <c r="I42" s="11"/>
      <c r="J42" s="6">
        <f t="shared" si="8"/>
        <v>0</v>
      </c>
      <c r="K42" s="29" t="e">
        <f>J42/C42</f>
        <v>#DIV/0!</v>
      </c>
      <c r="L42" s="12"/>
      <c r="M42" s="26"/>
    </row>
    <row r="43" spans="1:13" ht="15.5" x14ac:dyDescent="0.35">
      <c r="A43" s="81">
        <f>A36</f>
        <v>0</v>
      </c>
      <c r="B43" s="82"/>
      <c r="C43" s="30"/>
      <c r="D43" s="30"/>
      <c r="E43" s="31">
        <f>SUM(E40:E42)</f>
        <v>0</v>
      </c>
      <c r="F43" s="31">
        <f t="shared" ref="F43:I43" si="9">SUM(F40:F42)</f>
        <v>0</v>
      </c>
      <c r="G43" s="31">
        <f t="shared" si="9"/>
        <v>0</v>
      </c>
      <c r="H43" s="31">
        <f t="shared" si="9"/>
        <v>0</v>
      </c>
      <c r="I43" s="31">
        <f t="shared" si="9"/>
        <v>0</v>
      </c>
      <c r="J43" s="32">
        <f>SUM(J40:J42)</f>
        <v>0</v>
      </c>
      <c r="K43" s="32" t="e">
        <f>J43/D43</f>
        <v>#DIV/0!</v>
      </c>
      <c r="L43" s="33"/>
      <c r="M43" s="34"/>
    </row>
  </sheetData>
  <mergeCells count="19">
    <mergeCell ref="A43:B43"/>
    <mergeCell ref="A15:B15"/>
    <mergeCell ref="A16:B16"/>
    <mergeCell ref="A17:B17"/>
    <mergeCell ref="A18:B18"/>
    <mergeCell ref="A19:B19"/>
    <mergeCell ref="A20:B20"/>
    <mergeCell ref="A21:B21"/>
    <mergeCell ref="A22:B22"/>
    <mergeCell ref="A23:B23"/>
    <mergeCell ref="A24:B24"/>
    <mergeCell ref="A36:B36"/>
    <mergeCell ref="A14:B14"/>
    <mergeCell ref="A1:M6"/>
    <mergeCell ref="A10:B10"/>
    <mergeCell ref="A11:B11"/>
    <mergeCell ref="A12:B12"/>
    <mergeCell ref="A13:B13"/>
    <mergeCell ref="A7:M7"/>
  </mergeCell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22" id="{AA13129D-6D78-4477-826B-C7E11B66AAD5}">
            <xm:f>'\Users\mriveromartinez\AppData\Local\Microsoft\Windows\INetCache\Content.Outlook\RL62EFM6\[ARM-T-MOH_Progress Report  Disbursement_4 April 2018_LFA.xlsx]CoverSheet'!#REF!="EUR"</xm:f>
            <x14:dxf>
              <numFmt numFmtId="165" formatCode="[$€-2]\ #,##0;[Red]\-[$€-2]\ #,##0"/>
            </x14:dxf>
          </x14:cfRule>
          <xm:sqref>C36 C43 K40:K43 C24 E11:L24 E28:I36 E40:I43</xm:sqref>
        </x14:conditionalFormatting>
        <x14:conditionalFormatting xmlns:xm="http://schemas.microsoft.com/office/excel/2006/main">
          <x14:cfRule type="expression" priority="18" id="{F6117E07-323E-41B7-82CB-19249706D903}">
            <xm:f>'\Users\mriveromartinez\AppData\Local\Microsoft\Windows\INetCache\Content.Outlook\RL62EFM6\[ARM-T-MOH_Progress Report  Disbursement_4 April 2018_LFA.xlsx]CoverSheet'!#REF!="EUR"</xm:f>
            <x14:dxf>
              <numFmt numFmtId="165" formatCode="[$€-2]\ #,##0;[Red]\-[$€-2]\ #,##0"/>
            </x14:dxf>
          </x14:cfRule>
          <xm:sqref>M36</xm:sqref>
        </x14:conditionalFormatting>
        <x14:conditionalFormatting xmlns:xm="http://schemas.microsoft.com/office/excel/2006/main">
          <x14:cfRule type="expression" priority="21" id="{FCC031C3-0216-4397-95E7-E0DF87CADF43}">
            <xm:f>'\Users\mriveromartinez\AppData\Local\Microsoft\Windows\INetCache\Content.Outlook\RL62EFM6\[ARM-T-MOH_Progress Report  Disbursement_4 April 2018_LFA.xlsx]CoverSheet'!#REF!="EUR"</xm:f>
            <x14:dxf>
              <numFmt numFmtId="165" formatCode="[$€-2]\ #,##0;[Red]\-[$€-2]\ #,##0"/>
            </x14:dxf>
          </x14:cfRule>
          <xm:sqref>K28:K35</xm:sqref>
        </x14:conditionalFormatting>
        <x14:conditionalFormatting xmlns:xm="http://schemas.microsoft.com/office/excel/2006/main">
          <x14:cfRule type="expression" priority="20" id="{4CEBC2DD-15B1-4B40-8D6B-C7690D0A7AFB}">
            <xm:f>'\Users\mriveromartinez\AppData\Local\Microsoft\Windows\INetCache\Content.Outlook\RL62EFM6\[ARM-T-MOH_Progress Report  Disbursement_4 April 2018_LFA.xlsx]CoverSheet'!#REF!="EUR"</xm:f>
            <x14:dxf>
              <numFmt numFmtId="165" formatCode="[$€-2]\ #,##0;[Red]\-[$€-2]\ #,##0"/>
            </x14:dxf>
          </x14:cfRule>
          <xm:sqref>L36</xm:sqref>
        </x14:conditionalFormatting>
        <x14:conditionalFormatting xmlns:xm="http://schemas.microsoft.com/office/excel/2006/main">
          <x14:cfRule type="expression" priority="12" id="{EEDC5E74-3DAA-4134-94B1-284B3C4A36A8}">
            <xm:f>'\Users\mriveromartinez\AppData\Local\Microsoft\Windows\INetCache\Content.Outlook\RL62EFM6\[ARM-T-MOH_Progress Report  Disbursement_4 April 2018_LFA.xlsx]CoverSheet'!#REF!="EUR"</xm:f>
            <x14:dxf>
              <numFmt numFmtId="165" formatCode="[$€-2]\ #,##0;[Red]\-[$€-2]\ #,##0"/>
            </x14:dxf>
          </x14:cfRule>
          <xm:sqref>M43</xm:sqref>
        </x14:conditionalFormatting>
        <x14:conditionalFormatting xmlns:xm="http://schemas.microsoft.com/office/excel/2006/main">
          <x14:cfRule type="expression" priority="19" id="{B9816E3F-78CE-4C83-A943-97ACF826F130}">
            <xm:f>'\Users\mriveromartinez\AppData\Local\Microsoft\Windows\INetCache\Content.Outlook\RL62EFM6\[ARM-T-MOH_Progress Report  Disbursement_4 April 2018_LFA.xlsx]CoverSheet'!#REF!="EUR"</xm:f>
            <x14:dxf>
              <numFmt numFmtId="165" formatCode="[$€-2]\ #,##0;[Red]\-[$€-2]\ #,##0"/>
            </x14:dxf>
          </x14:cfRule>
          <xm:sqref>M11:M24</xm:sqref>
        </x14:conditionalFormatting>
        <x14:conditionalFormatting xmlns:xm="http://schemas.microsoft.com/office/excel/2006/main">
          <x14:cfRule type="expression" priority="13" id="{ABB422AF-B472-4CDA-9B65-C6DA1D64191D}">
            <xm:f>'\Users\mriveromartinez\AppData\Local\Microsoft\Windows\INetCache\Content.Outlook\RL62EFM6\[ARM-T-MOH_Progress Report  Disbursement_4 April 2018_LFA.xlsx]CoverSheet'!#REF!="EUR"</xm:f>
            <x14:dxf>
              <numFmt numFmtId="165" formatCode="[$€-2]\ #,##0;[Red]\-[$€-2]\ #,##0"/>
            </x14:dxf>
          </x14:cfRule>
          <xm:sqref>L43</xm:sqref>
        </x14:conditionalFormatting>
        <x14:conditionalFormatting xmlns:xm="http://schemas.microsoft.com/office/excel/2006/main">
          <x14:cfRule type="expression" priority="17" id="{C8047038-03EA-404F-B277-58CB6BADA89F}">
            <xm:f>'\Users\mriveromartinez\AppData\Local\Microsoft\Windows\INetCache\Content.Outlook\RL62EFM6\[ARM-T-MOH_Progress Report  Disbursement_4 April 2018_LFA.xlsx]CoverSheet'!#REF!="EUR"</xm:f>
            <x14:dxf>
              <numFmt numFmtId="165" formatCode="[$€-2]\ #,##0;[Red]\-[$€-2]\ #,##0"/>
            </x14:dxf>
          </x14:cfRule>
          <xm:sqref>L28:L35</xm:sqref>
        </x14:conditionalFormatting>
        <x14:conditionalFormatting xmlns:xm="http://schemas.microsoft.com/office/excel/2006/main">
          <x14:cfRule type="expression" priority="16" id="{A8EFA4C9-15EB-4A0B-AD31-849DCBC2E199}">
            <xm:f>'\Users\mriveromartinez\AppData\Local\Microsoft\Windows\INetCache\Content.Outlook\RL62EFM6\[ARM-T-MOH_Progress Report  Disbursement_4 April 2018_LFA.xlsx]CoverSheet'!#REF!="EUR"</xm:f>
            <x14:dxf>
              <numFmt numFmtId="165" formatCode="[$€-2]\ #,##0;[Red]\-[$€-2]\ #,##0"/>
            </x14:dxf>
          </x14:cfRule>
          <xm:sqref>M28:M35</xm:sqref>
        </x14:conditionalFormatting>
        <x14:conditionalFormatting xmlns:xm="http://schemas.microsoft.com/office/excel/2006/main">
          <x14:cfRule type="expression" priority="15" id="{6B242DFA-2D17-4DB4-8EB6-A55FBEB80CB3}">
            <xm:f>'\Users\mriveromartinez\AppData\Local\Microsoft\Windows\INetCache\Content.Outlook\RL62EFM6\[ARM-T-MOH_Progress Report  Disbursement_4 April 2018_LFA.xlsx]CoverSheet'!#REF!="EUR"</xm:f>
            <x14:dxf>
              <numFmt numFmtId="165" formatCode="[$€-2]\ #,##0;[Red]\-[$€-2]\ #,##0"/>
            </x14:dxf>
          </x14:cfRule>
          <xm:sqref>L40:L42</xm:sqref>
        </x14:conditionalFormatting>
        <x14:conditionalFormatting xmlns:xm="http://schemas.microsoft.com/office/excel/2006/main">
          <x14:cfRule type="expression" priority="14" id="{A926DDE6-B79E-4DE9-A867-1A372A3661E6}">
            <xm:f>'\Users\mriveromartinez\AppData\Local\Microsoft\Windows\INetCache\Content.Outlook\RL62EFM6\[ARM-T-MOH_Progress Report  Disbursement_4 April 2018_LFA.xlsx]CoverSheet'!#REF!="EUR"</xm:f>
            <x14:dxf>
              <numFmt numFmtId="165" formatCode="[$€-2]\ #,##0;[Red]\-[$€-2]\ #,##0"/>
            </x14:dxf>
          </x14:cfRule>
          <xm:sqref>M40:M42</xm:sqref>
        </x14:conditionalFormatting>
        <x14:conditionalFormatting xmlns:xm="http://schemas.microsoft.com/office/excel/2006/main">
          <x14:cfRule type="expression" priority="11" id="{CD07329C-99C2-479B-B086-19A43986074C}">
            <xm:f>'\Users\mriveromartinez\AppData\Local\Microsoft\Windows\INetCache\Content.Outlook\RL62EFM6\[ARM-T-MOH_Progress Report  Disbursement_4 April 2018_LFA.xlsx]CoverSheet'!#REF!="EUR"</xm:f>
            <x14:dxf>
              <numFmt numFmtId="165" formatCode="[$€-2]\ #,##0;[Red]\-[$€-2]\ #,##0"/>
            </x14:dxf>
          </x14:cfRule>
          <xm:sqref>J28:J35</xm:sqref>
        </x14:conditionalFormatting>
        <x14:conditionalFormatting xmlns:xm="http://schemas.microsoft.com/office/excel/2006/main">
          <x14:cfRule type="expression" priority="10" id="{FA23B20B-021F-4E8C-A24E-211777F14697}">
            <xm:f>'\Users\mriveromartinez\AppData\Local\Microsoft\Windows\INetCache\Content.Outlook\RL62EFM6\[ARM-T-MOH_Progress Report  Disbursement_4 April 2018_LFA.xlsx]CoverSheet'!#REF!="EUR"</xm:f>
            <x14:dxf>
              <numFmt numFmtId="165" formatCode="[$€-2]\ #,##0;[Red]\-[$€-2]\ #,##0"/>
            </x14:dxf>
          </x14:cfRule>
          <xm:sqref>J40:J42</xm:sqref>
        </x14:conditionalFormatting>
        <x14:conditionalFormatting xmlns:xm="http://schemas.microsoft.com/office/excel/2006/main">
          <x14:cfRule type="expression" priority="9" id="{A642CF5F-F6FB-4103-8C9B-86CD35F19CB9}">
            <xm:f>'\Users\mriveromartinez\AppData\Local\Microsoft\Windows\INetCache\Content.Outlook\RL62EFM6\[ARM-T-MOH_Progress Report  Disbursement_4 April 2018_LFA.xlsx]CoverSheet'!#REF!="EUR"</xm:f>
            <x14:dxf>
              <numFmt numFmtId="165" formatCode="[$€-2]\ #,##0;[Red]\-[$€-2]\ #,##0"/>
            </x14:dxf>
          </x14:cfRule>
          <xm:sqref>J43</xm:sqref>
        </x14:conditionalFormatting>
        <x14:conditionalFormatting xmlns:xm="http://schemas.microsoft.com/office/excel/2006/main">
          <x14:cfRule type="expression" priority="8" id="{E2988935-D0AA-4CEA-B32E-65759C3647C2}">
            <xm:f>'\Users\mriveromartinez\AppData\Local\Microsoft\Windows\INetCache\Content.Outlook\RL62EFM6\[ARM-T-MOH_Progress Report  Disbursement_4 April 2018_LFA.xlsx]CoverSheet'!#REF!="EUR"</xm:f>
            <x14:dxf>
              <numFmt numFmtId="165" formatCode="[$€-2]\ #,##0;[Red]\-[$€-2]\ #,##0"/>
            </x14:dxf>
          </x14:cfRule>
          <xm:sqref>K36</xm:sqref>
        </x14:conditionalFormatting>
        <x14:conditionalFormatting xmlns:xm="http://schemas.microsoft.com/office/excel/2006/main">
          <x14:cfRule type="expression" priority="7" id="{58376854-3A25-4D68-B8A7-88D98CA4CEB9}">
            <xm:f>'\Users\mriveromartinez\AppData\Local\Microsoft\Windows\INetCache\Content.Outlook\RL62EFM6\[ARM-T-MOH_Progress Report  Disbursement_4 April 2018_LFA.xlsx]CoverSheet'!#REF!="EUR"</xm:f>
            <x14:dxf>
              <numFmt numFmtId="165" formatCode="[$€-2]\ #,##0;[Red]\-[$€-2]\ #,##0"/>
            </x14:dxf>
          </x14:cfRule>
          <xm:sqref>J36</xm:sqref>
        </x14:conditionalFormatting>
        <x14:conditionalFormatting xmlns:xm="http://schemas.microsoft.com/office/excel/2006/main">
          <x14:cfRule type="expression" priority="6" id="{4F476292-8A23-485A-8E7C-9A2CC468111D}">
            <xm:f>'\Users\mriveromartinez\AppData\Local\Microsoft\Windows\INetCache\Content.Outlook\RL62EFM6\[ARM-T-MOH_Progress Report  Disbursement_4 April 2018_LFA.xlsx]CoverSheet'!#REF!="EUR"</xm:f>
            <x14:dxf>
              <numFmt numFmtId="165" formatCode="[$€-2]\ #,##0;[Red]\-[$€-2]\ #,##0"/>
            </x14:dxf>
          </x14:cfRule>
          <xm:sqref>D36 D43 D24</xm:sqref>
        </x14:conditionalFormatting>
        <x14:conditionalFormatting xmlns:xm="http://schemas.microsoft.com/office/excel/2006/main">
          <x14:cfRule type="expression" priority="5" id="{92FE8403-CEF5-476B-BEA3-10B5086AAB87}">
            <xm:f>'\Users\mriveromartinez\AppData\Local\Microsoft\Windows\INetCache\Content.Outlook\RL62EFM6\[ARM-T-MOH_Progress Report  Disbursement_4 April 2018_LFA.xlsx]CoverSheet'!#REF!="EUR"</xm:f>
            <x14:dxf>
              <numFmt numFmtId="165" formatCode="[$€-2]\ #,##0;[Red]\-[$€-2]\ #,##0"/>
            </x14:dxf>
          </x14:cfRule>
          <xm:sqref>C11:D23</xm:sqref>
        </x14:conditionalFormatting>
        <x14:conditionalFormatting xmlns:xm="http://schemas.microsoft.com/office/excel/2006/main">
          <x14:cfRule type="expression" priority="4" id="{8D6379A4-B183-4D25-A2FC-F3D4C8DC835F}">
            <xm:f>'\Users\mriveromartinez\AppData\Local\Microsoft\Windows\INetCache\Content.Outlook\RL62EFM6\[ARM-T-MOH_Progress Report  Disbursement_4 April 2018_LFA.xlsx]CoverSheet'!#REF!="EUR"</xm:f>
            <x14:dxf>
              <numFmt numFmtId="165" formatCode="[$€-2]\ #,##0;[Red]\-[$€-2]\ #,##0"/>
            </x14:dxf>
          </x14:cfRule>
          <xm:sqref>C28:D35</xm:sqref>
        </x14:conditionalFormatting>
        <x14:conditionalFormatting xmlns:xm="http://schemas.microsoft.com/office/excel/2006/main">
          <x14:cfRule type="expression" priority="3" id="{5D0A98DA-392A-45D1-A4BD-A0536A70F76A}">
            <xm:f>'\Users\mriveromartinez\AppData\Local\Microsoft\Windows\INetCache\Content.Outlook\RL62EFM6\[ARM-T-MOH_Progress Report  Disbursement_4 April 2018_LFA.xlsx]CoverSheet'!#REF!="EUR"</xm:f>
            <x14:dxf>
              <numFmt numFmtId="165" formatCode="[$€-2]\ #,##0;[Red]\-[$€-2]\ #,##0"/>
            </x14:dxf>
          </x14:cfRule>
          <xm:sqref>C40:D42</xm:sqref>
        </x14:conditionalFormatting>
        <x14:conditionalFormatting xmlns:xm="http://schemas.microsoft.com/office/excel/2006/main">
          <x14:cfRule type="expression" priority="2" id="{89128EA8-8FFF-4D70-A7BD-29F84B9BEBB8}">
            <xm:f>'\Users\mriveromartinez\AppData\Local\Microsoft\Windows\INetCache\Content.Outlook\RL62EFM6\[ARM-T-MOH_Progress Report  Disbursement_4 April 2018_LFA.xlsx]CoverSheet'!#REF!="EUR"</xm:f>
            <x14:dxf>
              <numFmt numFmtId="165" formatCode="[$€-2]\ #,##0;[Red]\-[$€-2]\ #,##0"/>
            </x14:dxf>
          </x14:cfRule>
          <xm:sqref>D8</xm:sqref>
        </x14:conditionalFormatting>
        <x14:conditionalFormatting xmlns:xm="http://schemas.microsoft.com/office/excel/2006/main">
          <x14:cfRule type="expression" priority="1" id="{C356ADA1-30AD-4A10-AF11-C6B4B4F0CEC9}">
            <xm:f>'\Users\mriveromartinez\AppData\Local\Microsoft\Windows\INetCache\Content.Outlook\RL62EFM6\[ARM-T-MOH_Progress Report  Disbursement_4 April 2018_LFA.xlsx]CoverSheet'!#REF!="EUR"</xm:f>
            <x14:dxf>
              <numFmt numFmtId="165" formatCode="[$€-2]\ #,##0;[Red]\-[$€-2]\ #,##0"/>
            </x14:dxf>
          </x14:cfRule>
          <xm:sqref>F8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8D380-1412-42A5-8A3D-2A5A20B008C5}">
  <dimension ref="A1:E22"/>
  <sheetViews>
    <sheetView workbookViewId="0">
      <selection activeCell="C10" sqref="C10"/>
    </sheetView>
  </sheetViews>
  <sheetFormatPr defaultRowHeight="18" customHeight="1" x14ac:dyDescent="0.35"/>
  <cols>
    <col min="1" max="1" width="46.08984375" customWidth="1"/>
    <col min="2" max="3" width="15" customWidth="1"/>
    <col min="5" max="5" width="29.36328125" customWidth="1"/>
  </cols>
  <sheetData>
    <row r="1" spans="1:5" ht="18" customHeight="1" thickBot="1" x14ac:dyDescent="0.4"/>
    <row r="2" spans="1:5" ht="207.9" customHeight="1" thickBot="1" x14ac:dyDescent="0.4">
      <c r="A2" s="49" t="s">
        <v>45</v>
      </c>
      <c r="B2" s="50" t="s">
        <v>46</v>
      </c>
      <c r="C2" s="50" t="s">
        <v>47</v>
      </c>
      <c r="D2" s="54" t="s">
        <v>152</v>
      </c>
      <c r="E2" s="51" t="s">
        <v>64</v>
      </c>
    </row>
    <row r="3" spans="1:5" ht="18" customHeight="1" thickBot="1" x14ac:dyDescent="0.4">
      <c r="A3" s="52" t="s">
        <v>49</v>
      </c>
      <c r="B3" s="53"/>
      <c r="C3" s="53"/>
      <c r="D3" s="53" t="e">
        <f>C3/B3</f>
        <v>#DIV/0!</v>
      </c>
      <c r="E3" s="53"/>
    </row>
    <row r="4" spans="1:5" ht="18" customHeight="1" thickBot="1" x14ac:dyDescent="0.4">
      <c r="A4" s="52" t="s">
        <v>50</v>
      </c>
      <c r="B4" s="53"/>
      <c r="C4" s="53"/>
      <c r="D4" s="53"/>
      <c r="E4" s="53"/>
    </row>
    <row r="5" spans="1:5" ht="18" customHeight="1" thickBot="1" x14ac:dyDescent="0.4">
      <c r="A5" s="52" t="s">
        <v>51</v>
      </c>
      <c r="B5" s="53"/>
      <c r="C5" s="53"/>
      <c r="D5" s="53"/>
      <c r="E5" s="53"/>
    </row>
    <row r="6" spans="1:5" ht="18" customHeight="1" thickBot="1" x14ac:dyDescent="0.4">
      <c r="A6" s="52" t="s">
        <v>52</v>
      </c>
      <c r="B6" s="53"/>
      <c r="C6" s="53"/>
      <c r="D6" s="53"/>
      <c r="E6" s="53"/>
    </row>
    <row r="7" spans="1:5" ht="18" customHeight="1" thickBot="1" x14ac:dyDescent="0.4">
      <c r="A7" s="52" t="s">
        <v>53</v>
      </c>
      <c r="B7" s="53"/>
      <c r="C7" s="53"/>
      <c r="D7" s="53"/>
      <c r="E7" s="53"/>
    </row>
    <row r="8" spans="1:5" ht="18" customHeight="1" thickBot="1" x14ac:dyDescent="0.4">
      <c r="A8" s="52" t="s">
        <v>54</v>
      </c>
      <c r="B8" s="53"/>
      <c r="C8" s="53"/>
      <c r="D8" s="53"/>
      <c r="E8" s="53"/>
    </row>
    <row r="9" spans="1:5" ht="27.9" customHeight="1" thickBot="1" x14ac:dyDescent="0.4">
      <c r="A9" s="52" t="s">
        <v>55</v>
      </c>
      <c r="B9" s="53"/>
      <c r="C9" s="53"/>
      <c r="D9" s="53"/>
      <c r="E9" s="53"/>
    </row>
    <row r="10" spans="1:5" ht="18" customHeight="1" thickBot="1" x14ac:dyDescent="0.4">
      <c r="A10" s="52" t="s">
        <v>56</v>
      </c>
      <c r="B10" s="53"/>
      <c r="C10" s="53"/>
      <c r="D10" s="53"/>
      <c r="E10" s="53"/>
    </row>
    <row r="11" spans="1:5" ht="18" customHeight="1" thickBot="1" x14ac:dyDescent="0.4">
      <c r="A11" s="52" t="s">
        <v>57</v>
      </c>
      <c r="B11" s="53"/>
      <c r="C11" s="53"/>
      <c r="D11" s="53"/>
      <c r="E11" s="53"/>
    </row>
    <row r="12" spans="1:5" ht="18" customHeight="1" thickBot="1" x14ac:dyDescent="0.4">
      <c r="A12" s="52" t="s">
        <v>58</v>
      </c>
      <c r="B12" s="53"/>
      <c r="C12" s="53"/>
      <c r="D12" s="53"/>
      <c r="E12" s="53"/>
    </row>
    <row r="13" spans="1:5" ht="18" customHeight="1" thickBot="1" x14ac:dyDescent="0.4">
      <c r="A13" s="52" t="s">
        <v>59</v>
      </c>
      <c r="B13" s="53"/>
      <c r="C13" s="53"/>
      <c r="D13" s="53"/>
      <c r="E13" s="53"/>
    </row>
    <row r="14" spans="1:5" ht="18" customHeight="1" thickBot="1" x14ac:dyDescent="0.4">
      <c r="A14" s="52" t="s">
        <v>60</v>
      </c>
      <c r="B14" s="53"/>
      <c r="C14" s="53"/>
      <c r="D14" s="53"/>
      <c r="E14" s="53"/>
    </row>
    <row r="15" spans="1:5" ht="18" customHeight="1" thickBot="1" x14ac:dyDescent="0.4">
      <c r="A15" s="52" t="s">
        <v>61</v>
      </c>
      <c r="B15" s="53"/>
      <c r="C15" s="53"/>
      <c r="D15" s="53"/>
      <c r="E15" s="53"/>
    </row>
    <row r="16" spans="1:5" ht="18" customHeight="1" thickBot="1" x14ac:dyDescent="0.4"/>
    <row r="17" spans="1:5" ht="39.65" customHeight="1" thickBot="1" x14ac:dyDescent="0.4">
      <c r="A17" s="49" t="s">
        <v>62</v>
      </c>
      <c r="B17" s="50" t="s">
        <v>153</v>
      </c>
      <c r="C17" s="50" t="s">
        <v>154</v>
      </c>
      <c r="D17" s="55" t="s">
        <v>155</v>
      </c>
      <c r="E17" s="51" t="s">
        <v>48</v>
      </c>
    </row>
    <row r="18" spans="1:5" ht="18" customHeight="1" thickBot="1" x14ac:dyDescent="0.4">
      <c r="A18" s="52"/>
      <c r="B18" s="53"/>
      <c r="C18" s="53"/>
      <c r="D18" s="53" t="e">
        <f>C18/B18</f>
        <v>#DIV/0!</v>
      </c>
      <c r="E18" s="53"/>
    </row>
    <row r="19" spans="1:5" ht="18" customHeight="1" thickBot="1" x14ac:dyDescent="0.4">
      <c r="A19" s="52"/>
      <c r="B19" s="53"/>
      <c r="C19" s="53"/>
      <c r="D19" s="53"/>
      <c r="E19" s="53"/>
    </row>
    <row r="20" spans="1:5" ht="18" customHeight="1" thickBot="1" x14ac:dyDescent="0.4">
      <c r="A20" s="52"/>
      <c r="B20" s="53"/>
      <c r="C20" s="53"/>
      <c r="D20" s="53"/>
      <c r="E20" s="53"/>
    </row>
    <row r="21" spans="1:5" ht="18" customHeight="1" thickBot="1" x14ac:dyDescent="0.4">
      <c r="A21" s="52"/>
      <c r="B21" s="53"/>
      <c r="C21" s="53"/>
      <c r="D21" s="53"/>
      <c r="E21" s="53"/>
    </row>
    <row r="22" spans="1:5" ht="18" customHeight="1" thickBot="1" x14ac:dyDescent="0.4">
      <c r="A22" s="52"/>
      <c r="B22" s="53"/>
      <c r="C22" s="53"/>
      <c r="D22" s="53"/>
      <c r="E22" s="5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B8299-589B-4A36-8FC6-ABDFB5538834}">
  <dimension ref="A1:L9"/>
  <sheetViews>
    <sheetView workbookViewId="0">
      <selection activeCell="J9" sqref="J9"/>
    </sheetView>
  </sheetViews>
  <sheetFormatPr defaultRowHeight="14.5" x14ac:dyDescent="0.35"/>
  <cols>
    <col min="1" max="1" width="33.90625" customWidth="1"/>
    <col min="3" max="3" width="12.90625" customWidth="1"/>
  </cols>
  <sheetData>
    <row r="1" spans="1:12" ht="15" thickBot="1" x14ac:dyDescent="0.4">
      <c r="B1" s="56" t="s">
        <v>77</v>
      </c>
      <c r="C1" s="56"/>
      <c r="L1" t="s">
        <v>81</v>
      </c>
    </row>
    <row r="2" spans="1:12" ht="28.5" thickBot="1" x14ac:dyDescent="0.4">
      <c r="A2" s="59" t="s">
        <v>78</v>
      </c>
      <c r="B2" s="60" t="s">
        <v>82</v>
      </c>
      <c r="C2" s="60" t="s">
        <v>88</v>
      </c>
      <c r="D2" s="60" t="s">
        <v>67</v>
      </c>
      <c r="E2" s="60" t="s">
        <v>68</v>
      </c>
      <c r="F2" s="60" t="s">
        <v>72</v>
      </c>
      <c r="G2" s="60" t="s">
        <v>73</v>
      </c>
      <c r="H2" s="60" t="s">
        <v>74</v>
      </c>
      <c r="L2" t="s">
        <v>80</v>
      </c>
    </row>
    <row r="3" spans="1:12" ht="28.5" thickBot="1" x14ac:dyDescent="0.4">
      <c r="A3" s="57" t="s">
        <v>69</v>
      </c>
      <c r="B3" s="58"/>
      <c r="C3" s="61"/>
      <c r="D3" s="58"/>
      <c r="E3" s="58"/>
      <c r="F3" s="58"/>
      <c r="G3" s="58"/>
      <c r="H3" s="58"/>
    </row>
    <row r="4" spans="1:12" ht="15" thickBot="1" x14ac:dyDescent="0.4">
      <c r="A4" s="57" t="s">
        <v>75</v>
      </c>
      <c r="B4" s="58"/>
      <c r="C4" s="61"/>
      <c r="D4" s="58"/>
      <c r="E4" s="58"/>
      <c r="F4" s="58"/>
      <c r="G4" s="58"/>
      <c r="H4" s="58"/>
    </row>
    <row r="5" spans="1:12" ht="15" thickBot="1" x14ac:dyDescent="0.4">
      <c r="A5" s="57" t="s">
        <v>70</v>
      </c>
      <c r="B5" s="58"/>
      <c r="C5" s="61"/>
      <c r="D5" s="58"/>
      <c r="E5" s="58"/>
      <c r="F5" s="58"/>
      <c r="G5" s="58"/>
      <c r="H5" s="58"/>
      <c r="J5" s="62" t="s">
        <v>83</v>
      </c>
    </row>
    <row r="6" spans="1:12" ht="15" thickBot="1" x14ac:dyDescent="0.4">
      <c r="A6" s="57" t="s">
        <v>76</v>
      </c>
      <c r="B6" s="58"/>
      <c r="C6" s="61"/>
      <c r="D6" s="58"/>
      <c r="E6" s="58"/>
      <c r="F6" s="58"/>
      <c r="G6" s="58"/>
      <c r="H6" s="58"/>
      <c r="J6" s="63" t="s">
        <v>84</v>
      </c>
    </row>
    <row r="7" spans="1:12" ht="15" thickBot="1" x14ac:dyDescent="0.4">
      <c r="A7" s="57" t="s">
        <v>71</v>
      </c>
      <c r="B7" s="58"/>
      <c r="C7" s="61"/>
      <c r="D7" s="58"/>
      <c r="E7" s="58"/>
      <c r="F7" s="58"/>
      <c r="G7" s="58"/>
      <c r="H7" s="58"/>
      <c r="J7" s="64" t="s">
        <v>85</v>
      </c>
    </row>
    <row r="8" spans="1:12" ht="15" thickBot="1" x14ac:dyDescent="0.4">
      <c r="A8" s="57" t="s">
        <v>79</v>
      </c>
      <c r="B8" s="58"/>
      <c r="C8" s="61"/>
      <c r="D8" s="58"/>
      <c r="E8" s="58"/>
      <c r="F8" s="58"/>
      <c r="G8" s="58"/>
      <c r="H8" s="58"/>
      <c r="J8" s="65" t="s">
        <v>86</v>
      </c>
    </row>
    <row r="9" spans="1:12" ht="28.5" thickBot="1" x14ac:dyDescent="0.4">
      <c r="A9" s="57" t="s">
        <v>87</v>
      </c>
      <c r="B9" s="58"/>
      <c r="C9" s="61"/>
      <c r="D9" s="58"/>
      <c r="E9" s="58"/>
      <c r="F9" s="58"/>
      <c r="G9" s="58"/>
      <c r="H9" s="58"/>
    </row>
  </sheetData>
  <phoneticPr fontId="14"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D4C00-148A-4F7E-A0FC-4CBB245A1B58}">
  <dimension ref="A1:Q27"/>
  <sheetViews>
    <sheetView tabSelected="1" workbookViewId="0">
      <selection activeCell="D18" sqref="D18"/>
    </sheetView>
  </sheetViews>
  <sheetFormatPr defaultRowHeight="14.5" x14ac:dyDescent="0.35"/>
  <cols>
    <col min="4" max="4" width="12.90625" customWidth="1"/>
    <col min="5" max="5" width="16.54296875" customWidth="1"/>
    <col min="7" max="7" width="14.90625" customWidth="1"/>
    <col min="8" max="14" width="10.453125" customWidth="1"/>
    <col min="16" max="16" width="10.453125" customWidth="1"/>
  </cols>
  <sheetData>
    <row r="1" spans="1:17" ht="58" x14ac:dyDescent="0.35">
      <c r="A1" s="66" t="s">
        <v>90</v>
      </c>
      <c r="B1" s="66" t="s">
        <v>91</v>
      </c>
      <c r="C1" s="66" t="s">
        <v>92</v>
      </c>
      <c r="D1" s="66" t="s">
        <v>93</v>
      </c>
      <c r="E1" s="66" t="s">
        <v>94</v>
      </c>
      <c r="F1" s="66" t="s">
        <v>95</v>
      </c>
      <c r="G1" s="66" t="s">
        <v>96</v>
      </c>
      <c r="H1" s="66" t="s">
        <v>97</v>
      </c>
    </row>
    <row r="2" spans="1:17" x14ac:dyDescent="0.35">
      <c r="A2" s="67"/>
      <c r="B2" s="67"/>
      <c r="C2" s="67"/>
      <c r="D2" s="67"/>
      <c r="E2" s="67"/>
      <c r="F2" s="67"/>
      <c r="G2" s="67"/>
      <c r="H2" s="67"/>
      <c r="I2" s="72"/>
      <c r="J2" s="72"/>
      <c r="K2" s="72"/>
      <c r="L2" s="72"/>
      <c r="M2" s="72"/>
      <c r="N2" s="72"/>
      <c r="P2" s="72"/>
    </row>
    <row r="3" spans="1:17" x14ac:dyDescent="0.35">
      <c r="A3" s="67"/>
      <c r="B3" s="67"/>
      <c r="C3" s="67"/>
      <c r="D3" s="67"/>
      <c r="E3" s="67"/>
      <c r="F3" s="67"/>
      <c r="G3" s="67"/>
      <c r="H3" s="67"/>
      <c r="I3" s="72"/>
      <c r="J3" s="72"/>
      <c r="K3" s="72"/>
      <c r="L3" s="72"/>
      <c r="M3" s="72"/>
      <c r="N3" s="72"/>
      <c r="P3" s="72"/>
    </row>
    <row r="4" spans="1:17" x14ac:dyDescent="0.35">
      <c r="A4" s="67"/>
      <c r="B4" s="67"/>
      <c r="C4" s="67"/>
      <c r="D4" s="67"/>
      <c r="E4" s="67"/>
      <c r="F4" s="67"/>
      <c r="G4" s="67"/>
      <c r="H4" s="67"/>
      <c r="I4" s="72"/>
      <c r="J4" s="72"/>
      <c r="K4" s="72"/>
      <c r="L4" s="72"/>
      <c r="M4" s="72"/>
      <c r="N4" s="72"/>
      <c r="P4" s="72"/>
    </row>
    <row r="5" spans="1:17" x14ac:dyDescent="0.35">
      <c r="A5" s="67"/>
      <c r="B5" s="67"/>
      <c r="C5" s="67"/>
      <c r="D5" s="67"/>
      <c r="E5" s="67"/>
      <c r="F5" s="67"/>
      <c r="G5" s="67"/>
      <c r="H5" s="67"/>
      <c r="I5" s="72"/>
      <c r="J5" s="72"/>
      <c r="K5" s="72"/>
      <c r="L5" s="72"/>
      <c r="M5" s="72"/>
      <c r="N5" s="72"/>
      <c r="P5" s="72"/>
    </row>
    <row r="6" spans="1:17" x14ac:dyDescent="0.35">
      <c r="A6" s="67"/>
      <c r="B6" s="67"/>
      <c r="C6" s="67"/>
      <c r="D6" s="67"/>
      <c r="E6" s="67"/>
      <c r="F6" s="67"/>
      <c r="G6" s="67"/>
      <c r="H6" s="67"/>
      <c r="I6" s="72"/>
      <c r="J6" s="72"/>
      <c r="K6" s="72"/>
      <c r="L6" s="72"/>
      <c r="M6" s="72"/>
      <c r="N6" s="72"/>
      <c r="P6" s="72"/>
    </row>
    <row r="7" spans="1:17" x14ac:dyDescent="0.35">
      <c r="A7" s="67"/>
      <c r="B7" s="67"/>
      <c r="C7" s="67"/>
      <c r="D7" s="67"/>
      <c r="E7" s="67"/>
      <c r="F7" s="67"/>
      <c r="G7" s="67"/>
      <c r="H7" s="67"/>
      <c r="I7" s="72"/>
      <c r="J7" s="72"/>
      <c r="K7" s="72"/>
      <c r="L7" s="72"/>
      <c r="M7" s="72"/>
      <c r="N7" s="72"/>
      <c r="P7" s="72"/>
    </row>
    <row r="8" spans="1:17" x14ac:dyDescent="0.35">
      <c r="A8" s="67"/>
      <c r="B8" s="67"/>
      <c r="C8" s="67"/>
      <c r="D8" s="67"/>
      <c r="E8" s="67"/>
      <c r="F8" s="67"/>
      <c r="G8" s="67"/>
      <c r="H8" s="67"/>
      <c r="I8" s="72"/>
      <c r="J8" s="72"/>
      <c r="K8" s="72"/>
      <c r="L8" s="72"/>
      <c r="M8" s="72"/>
      <c r="N8" s="72"/>
      <c r="P8" s="72"/>
    </row>
    <row r="9" spans="1:17" x14ac:dyDescent="0.35">
      <c r="A9" s="67"/>
      <c r="B9" s="67"/>
      <c r="C9" s="67"/>
      <c r="D9" s="67"/>
      <c r="E9" s="67"/>
      <c r="F9" s="67"/>
      <c r="G9" s="67"/>
      <c r="H9" s="67"/>
      <c r="I9" s="72"/>
      <c r="J9" s="72"/>
      <c r="K9" s="72"/>
      <c r="L9" s="72"/>
      <c r="M9" s="72"/>
      <c r="N9" s="72"/>
      <c r="P9" s="72"/>
    </row>
    <row r="12" spans="1:17" ht="15" thickBot="1" x14ac:dyDescent="0.4"/>
    <row r="13" spans="1:17" ht="15" thickBot="1" x14ac:dyDescent="0.4">
      <c r="A13" s="90" t="s">
        <v>98</v>
      </c>
      <c r="B13" s="90" t="s">
        <v>99</v>
      </c>
      <c r="C13" s="87" t="s">
        <v>156</v>
      </c>
      <c r="D13" s="88"/>
      <c r="E13" s="89"/>
      <c r="F13" s="87" t="s">
        <v>157</v>
      </c>
      <c r="G13" s="88"/>
      <c r="H13" s="89"/>
      <c r="I13" s="87" t="s">
        <v>158</v>
      </c>
      <c r="J13" s="88"/>
      <c r="K13" s="89"/>
      <c r="L13" s="87" t="s">
        <v>159</v>
      </c>
      <c r="M13" s="88"/>
      <c r="N13" s="89"/>
      <c r="O13" s="87" t="s">
        <v>100</v>
      </c>
      <c r="P13" s="88"/>
      <c r="Q13" s="89"/>
    </row>
    <row r="14" spans="1:17" ht="52.5" thickBot="1" x14ac:dyDescent="0.4">
      <c r="A14" s="91"/>
      <c r="B14" s="91"/>
      <c r="C14" s="68" t="s">
        <v>101</v>
      </c>
      <c r="D14" s="68" t="s">
        <v>103</v>
      </c>
      <c r="E14" s="68" t="s">
        <v>102</v>
      </c>
      <c r="F14" s="68" t="s">
        <v>160</v>
      </c>
      <c r="G14" s="68" t="s">
        <v>161</v>
      </c>
      <c r="H14" s="68" t="s">
        <v>162</v>
      </c>
      <c r="I14" s="68" t="s">
        <v>163</v>
      </c>
      <c r="J14" s="68" t="s">
        <v>164</v>
      </c>
      <c r="K14" s="68" t="s">
        <v>165</v>
      </c>
      <c r="L14" s="68" t="s">
        <v>166</v>
      </c>
      <c r="M14" s="68" t="s">
        <v>167</v>
      </c>
      <c r="N14" s="68" t="s">
        <v>168</v>
      </c>
      <c r="O14" s="68" t="s">
        <v>169</v>
      </c>
      <c r="P14" s="68" t="s">
        <v>170</v>
      </c>
      <c r="Q14" s="68" t="s">
        <v>171</v>
      </c>
    </row>
    <row r="15" spans="1:17" ht="39" thickBot="1" x14ac:dyDescent="0.4">
      <c r="A15" s="69" t="s">
        <v>109</v>
      </c>
      <c r="B15" s="70">
        <v>1000</v>
      </c>
      <c r="C15" s="70">
        <v>2</v>
      </c>
      <c r="D15" s="70">
        <v>50</v>
      </c>
      <c r="E15" s="71">
        <v>0.8</v>
      </c>
      <c r="F15" s="70">
        <v>1</v>
      </c>
      <c r="G15" s="70">
        <v>30</v>
      </c>
      <c r="H15" s="71">
        <v>0.2</v>
      </c>
      <c r="I15" s="70">
        <v>1</v>
      </c>
      <c r="J15" s="70">
        <v>200</v>
      </c>
      <c r="K15" s="71">
        <v>0.2</v>
      </c>
      <c r="L15" s="70">
        <v>1</v>
      </c>
      <c r="M15" s="70"/>
      <c r="N15" s="71">
        <v>0.2</v>
      </c>
      <c r="O15" s="70">
        <f>L15+I15+F15+C15</f>
        <v>5</v>
      </c>
      <c r="P15" s="70">
        <f>M15+J15+G15+D15</f>
        <v>280</v>
      </c>
      <c r="Q15" s="71">
        <f>P15/B15</f>
        <v>0.28000000000000003</v>
      </c>
    </row>
    <row r="16" spans="1:17" ht="39" thickBot="1" x14ac:dyDescent="0.4">
      <c r="A16" s="69" t="s">
        <v>110</v>
      </c>
      <c r="B16" s="70"/>
      <c r="C16" s="70"/>
      <c r="D16" s="70"/>
      <c r="E16" s="70"/>
      <c r="F16" s="70"/>
      <c r="G16" s="70"/>
      <c r="H16" s="70"/>
      <c r="I16" s="70"/>
      <c r="J16" s="70"/>
      <c r="K16" s="70"/>
      <c r="L16" s="70"/>
      <c r="M16" s="70"/>
      <c r="N16" s="70"/>
      <c r="O16" s="70"/>
      <c r="P16" s="70"/>
      <c r="Q16" s="70"/>
    </row>
    <row r="17" spans="1:17" ht="51.5" thickBot="1" x14ac:dyDescent="0.4">
      <c r="A17" s="69" t="s">
        <v>111</v>
      </c>
      <c r="B17" s="70"/>
      <c r="C17" s="70"/>
      <c r="D17" s="70"/>
      <c r="E17" s="70"/>
      <c r="F17" s="70"/>
      <c r="G17" s="70"/>
      <c r="H17" s="70"/>
      <c r="I17" s="70"/>
      <c r="J17" s="70"/>
      <c r="K17" s="70"/>
      <c r="L17" s="70"/>
      <c r="M17" s="70"/>
      <c r="N17" s="70"/>
      <c r="O17" s="70"/>
      <c r="P17" s="70"/>
      <c r="Q17" s="70"/>
    </row>
    <row r="18" spans="1:17" ht="51.5" thickBot="1" x14ac:dyDescent="0.4">
      <c r="A18" s="69" t="s">
        <v>112</v>
      </c>
      <c r="B18" s="70"/>
      <c r="C18" s="70"/>
      <c r="D18" s="70"/>
      <c r="E18" s="70"/>
      <c r="F18" s="70"/>
      <c r="G18" s="70"/>
      <c r="H18" s="70"/>
      <c r="I18" s="70"/>
      <c r="J18" s="70"/>
      <c r="K18" s="70"/>
      <c r="L18" s="70"/>
      <c r="M18" s="70"/>
      <c r="N18" s="70"/>
      <c r="O18" s="70"/>
      <c r="P18" s="70"/>
      <c r="Q18" s="70"/>
    </row>
    <row r="19" spans="1:17" ht="64" thickBot="1" x14ac:dyDescent="0.4">
      <c r="A19" s="69" t="s">
        <v>113</v>
      </c>
      <c r="B19" s="70"/>
      <c r="C19" s="70"/>
      <c r="D19" s="70"/>
      <c r="E19" s="70"/>
      <c r="F19" s="70"/>
      <c r="G19" s="70"/>
      <c r="H19" s="70"/>
      <c r="I19" s="70"/>
      <c r="J19" s="70"/>
      <c r="K19" s="70"/>
      <c r="L19" s="70"/>
      <c r="M19" s="70"/>
      <c r="N19" s="70"/>
      <c r="O19" s="70"/>
      <c r="P19" s="70"/>
      <c r="Q19" s="70"/>
    </row>
    <row r="20" spans="1:17" ht="51.5" thickBot="1" x14ac:dyDescent="0.4">
      <c r="A20" s="69" t="s">
        <v>114</v>
      </c>
      <c r="B20" s="70"/>
      <c r="C20" s="70"/>
      <c r="D20" s="70"/>
      <c r="E20" s="70"/>
      <c r="F20" s="70"/>
      <c r="G20" s="70"/>
      <c r="H20" s="70"/>
      <c r="I20" s="70"/>
      <c r="J20" s="70"/>
      <c r="K20" s="70"/>
      <c r="L20" s="70"/>
      <c r="M20" s="70"/>
      <c r="N20" s="70"/>
      <c r="O20" s="70"/>
      <c r="P20" s="70"/>
      <c r="Q20" s="70"/>
    </row>
    <row r="21" spans="1:17" ht="114" thickBot="1" x14ac:dyDescent="0.4">
      <c r="A21" s="69" t="s">
        <v>115</v>
      </c>
      <c r="B21" s="70"/>
      <c r="C21" s="70"/>
      <c r="D21" s="70"/>
      <c r="E21" s="70"/>
      <c r="F21" s="70"/>
      <c r="G21" s="70"/>
      <c r="H21" s="70"/>
      <c r="I21" s="70"/>
      <c r="J21" s="70"/>
      <c r="K21" s="70"/>
      <c r="L21" s="70"/>
      <c r="M21" s="70"/>
      <c r="N21" s="70"/>
      <c r="O21" s="70"/>
      <c r="P21" s="70"/>
      <c r="Q21" s="70"/>
    </row>
    <row r="22" spans="1:17" ht="26.5" thickBot="1" x14ac:dyDescent="0.4">
      <c r="A22" s="69" t="s">
        <v>116</v>
      </c>
      <c r="B22" s="70"/>
      <c r="C22" s="70"/>
      <c r="D22" s="70"/>
      <c r="E22" s="70"/>
      <c r="F22" s="70"/>
      <c r="G22" s="70"/>
      <c r="H22" s="70"/>
      <c r="I22" s="70"/>
      <c r="J22" s="70"/>
      <c r="K22" s="70"/>
      <c r="L22" s="70"/>
      <c r="M22" s="70"/>
      <c r="N22" s="70"/>
      <c r="O22" s="70"/>
      <c r="P22" s="70"/>
      <c r="Q22" s="70"/>
    </row>
    <row r="23" spans="1:17" ht="39" thickBot="1" x14ac:dyDescent="0.4">
      <c r="A23" s="69" t="s">
        <v>117</v>
      </c>
      <c r="B23" s="70"/>
      <c r="C23" s="70"/>
      <c r="D23" s="70"/>
      <c r="E23" s="70"/>
      <c r="F23" s="70"/>
      <c r="G23" s="70"/>
      <c r="H23" s="70"/>
      <c r="I23" s="70"/>
      <c r="J23" s="70"/>
      <c r="K23" s="70"/>
      <c r="L23" s="70"/>
      <c r="M23" s="70"/>
      <c r="N23" s="70"/>
      <c r="O23" s="70"/>
      <c r="P23" s="70"/>
      <c r="Q23" s="70"/>
    </row>
    <row r="24" spans="1:17" ht="76.5" thickBot="1" x14ac:dyDescent="0.4">
      <c r="A24" s="69" t="s">
        <v>118</v>
      </c>
      <c r="B24" s="70"/>
      <c r="C24" s="70"/>
      <c r="D24" s="70"/>
      <c r="E24" s="70"/>
      <c r="F24" s="70"/>
      <c r="G24" s="70"/>
      <c r="H24" s="70"/>
      <c r="I24" s="70"/>
      <c r="J24" s="70"/>
      <c r="K24" s="70"/>
      <c r="L24" s="70"/>
      <c r="M24" s="70"/>
      <c r="N24" s="70"/>
      <c r="O24" s="70"/>
      <c r="P24" s="70"/>
      <c r="Q24" s="70"/>
    </row>
    <row r="25" spans="1:17" ht="64" thickBot="1" x14ac:dyDescent="0.4">
      <c r="A25" s="69" t="s">
        <v>119</v>
      </c>
      <c r="B25" s="70"/>
      <c r="C25" s="70"/>
      <c r="D25" s="70"/>
      <c r="E25" s="70"/>
      <c r="F25" s="70"/>
      <c r="G25" s="70"/>
      <c r="H25" s="70"/>
      <c r="I25" s="70"/>
      <c r="J25" s="70"/>
      <c r="K25" s="70"/>
      <c r="L25" s="70"/>
      <c r="M25" s="70"/>
      <c r="N25" s="70"/>
      <c r="O25" s="70"/>
      <c r="P25" s="70"/>
      <c r="Q25" s="70"/>
    </row>
    <row r="26" spans="1:17" ht="64" thickBot="1" x14ac:dyDescent="0.4">
      <c r="A26" s="69" t="s">
        <v>120</v>
      </c>
      <c r="B26" s="70"/>
      <c r="C26" s="70"/>
      <c r="D26" s="70"/>
      <c r="E26" s="70"/>
      <c r="F26" s="70"/>
      <c r="G26" s="70"/>
      <c r="H26" s="70"/>
      <c r="I26" s="70"/>
      <c r="J26" s="70"/>
      <c r="K26" s="70"/>
      <c r="L26" s="70"/>
      <c r="M26" s="70"/>
      <c r="N26" s="70"/>
      <c r="O26" s="70"/>
      <c r="P26" s="70"/>
      <c r="Q26" s="70"/>
    </row>
    <row r="27" spans="1:17" ht="64" thickBot="1" x14ac:dyDescent="0.4">
      <c r="A27" s="69" t="s">
        <v>121</v>
      </c>
      <c r="B27" s="70"/>
      <c r="C27" s="70"/>
      <c r="D27" s="70"/>
      <c r="E27" s="70"/>
      <c r="F27" s="70"/>
      <c r="G27" s="70"/>
      <c r="H27" s="70"/>
      <c r="I27" s="70"/>
      <c r="J27" s="70"/>
      <c r="K27" s="70"/>
      <c r="L27" s="70"/>
      <c r="M27" s="70"/>
      <c r="N27" s="70"/>
      <c r="O27" s="70"/>
      <c r="P27" s="70"/>
      <c r="Q27" s="70"/>
    </row>
  </sheetData>
  <mergeCells count="7">
    <mergeCell ref="F13:H13"/>
    <mergeCell ref="I13:K13"/>
    <mergeCell ref="L13:N13"/>
    <mergeCell ref="O13:Q13"/>
    <mergeCell ref="A13:A14"/>
    <mergeCell ref="B13:B14"/>
    <mergeCell ref="C13:E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5</vt:i4>
      </vt:variant>
    </vt:vector>
  </HeadingPairs>
  <TitlesOfParts>
    <vt:vector size="5" baseType="lpstr">
      <vt:lpstr>Révisions Budgétaires</vt:lpstr>
      <vt:lpstr>Eligibilité</vt:lpstr>
      <vt:lpstr>Couverture de l'échantillon</vt:lpstr>
      <vt:lpstr>Risque Financier</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2018-12-03T15:58:32Z</dcterms:created>
  <dcterms:modified xsi:type="dcterms:W3CDTF">2022-05-20T10:50:50Z</dcterms:modified>
</cp:coreProperties>
</file>