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hidePivotFieldList="1" defaultThemeVersion="166925"/>
  <mc:AlternateContent xmlns:mc="http://schemas.openxmlformats.org/markup-compatibility/2006">
    <mc:Choice Requires="x15">
      <x15ac:absPath xmlns:x15ac="http://schemas.microsoft.com/office/spreadsheetml/2010/11/ac" url="C:\Users\TMeijer\OneDrive - The Global Fund\Documents\C19RM\Public Documents\FR tracker\9-11\"/>
    </mc:Choice>
  </mc:AlternateContent>
  <xr:revisionPtr revIDLastSave="0" documentId="8_{15A6A639-5A56-4ED0-B171-77EF9A9A4104}" xr6:coauthVersionLast="47" xr6:coauthVersionMax="47" xr10:uidLastSave="{00000000-0000-0000-0000-000000000000}"/>
  <workbookProtection workbookAlgorithmName="SHA-512" workbookHashValue="C017DfeGNhdBoY/XTQcJuOL7I9YRKIgEzE9/xaKmUgBKVq7XE74rPusqL4pCJOXwIdKMabpVFb8hWuY9uT5X8g==" workbookSaltValue="HUW1pyt8Iq2rI3d+PaEk4w==" workbookSpinCount="100000" lockStructure="1"/>
  <bookViews>
    <workbookView xWindow="28680" yWindow="-1860" windowWidth="29040" windowHeight="17640" xr2:uid="{E0B40F8D-F04E-443A-8361-496F0E7A62BD}"/>
  </bookViews>
  <sheets>
    <sheet name="C19RM 2021 FR Tracker" sheetId="5" r:id="rId1"/>
  </sheets>
  <definedNames>
    <definedName name="Slicer_Country_or_Multicountry1">#N/A</definedName>
    <definedName name="Slicer_Portfolio1">#N/A</definedName>
    <definedName name="Slicer_Projected_Window_for_Full_Review_Submission">#N/A</definedName>
    <definedName name="Slicer_Region1">#N/A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4:slicerCache r:id="rId5"/>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0" i="5" l="1"/>
  <c r="H19" i="5" l="1"/>
  <c r="H18" i="5"/>
  <c r="H17" i="5"/>
  <c r="H16" i="5"/>
  <c r="H15" i="5"/>
  <c r="H21" i="5" l="1"/>
</calcChain>
</file>

<file path=xl/sharedStrings.xml><?xml version="1.0" encoding="utf-8"?>
<sst xmlns="http://schemas.openxmlformats.org/spreadsheetml/2006/main" count="948" uniqueCount="170">
  <si>
    <t>To select multiple options, hold Ctrl and click</t>
  </si>
  <si>
    <t>Window 1</t>
  </si>
  <si>
    <t>Window 4</t>
  </si>
  <si>
    <t>Region</t>
  </si>
  <si>
    <t>Afghanistan</t>
  </si>
  <si>
    <t>South East Asia</t>
  </si>
  <si>
    <t>Azerbaijan</t>
  </si>
  <si>
    <t>Eastern Europe and Central Asia</t>
  </si>
  <si>
    <t>Bangladesh</t>
  </si>
  <si>
    <t>High Impact Asia</t>
  </si>
  <si>
    <t>Benin</t>
  </si>
  <si>
    <t>Central Africa</t>
  </si>
  <si>
    <t>Burundi</t>
  </si>
  <si>
    <t>Central African Republic</t>
  </si>
  <si>
    <t>Congo</t>
  </si>
  <si>
    <t>Congo (Democratic Republic)</t>
  </si>
  <si>
    <t>High Impact Africa 1</t>
  </si>
  <si>
    <t>Côte d'Ivoire</t>
  </si>
  <si>
    <t>Cuba</t>
  </si>
  <si>
    <t>Latin America and Caribbean</t>
  </si>
  <si>
    <t>Djibouti</t>
  </si>
  <si>
    <t>Middle East and North Africa</t>
  </si>
  <si>
    <t>Guatemala</t>
  </si>
  <si>
    <t>Guinea</t>
  </si>
  <si>
    <t>Western Africa</t>
  </si>
  <si>
    <t>Guinea-Bissau</t>
  </si>
  <si>
    <t>Haiti</t>
  </si>
  <si>
    <t>Honduras</t>
  </si>
  <si>
    <t>Indonesia</t>
  </si>
  <si>
    <t>Kyrgyzstan</t>
  </si>
  <si>
    <t>Lao (Peoples Democratic Republic)</t>
  </si>
  <si>
    <t>Liberia</t>
  </si>
  <si>
    <t>Madagascar</t>
  </si>
  <si>
    <t>Southern and Eastern Africa</t>
  </si>
  <si>
    <t>Malawi</t>
  </si>
  <si>
    <t>Mongolia</t>
  </si>
  <si>
    <t>Namibia</t>
  </si>
  <si>
    <t>Nigeria</t>
  </si>
  <si>
    <t>Philippines</t>
  </si>
  <si>
    <t>Solomon Islands</t>
  </si>
  <si>
    <t>Somalia</t>
  </si>
  <si>
    <t>Sri Lanka</t>
  </si>
  <si>
    <t>Tajikistan</t>
  </si>
  <si>
    <t>Uganda</t>
  </si>
  <si>
    <t>High Impact Africa 2</t>
  </si>
  <si>
    <t>Venezuela</t>
  </si>
  <si>
    <t>Zanzibar</t>
  </si>
  <si>
    <t>Zimbabwe</t>
  </si>
  <si>
    <t>Armenia</t>
  </si>
  <si>
    <t>Belarus</t>
  </si>
  <si>
    <t>Belize</t>
  </si>
  <si>
    <t>Bhutan</t>
  </si>
  <si>
    <t>Bolivia (Plurinational State)</t>
  </si>
  <si>
    <t>Botswana</t>
  </si>
  <si>
    <t>Burkina Faso</t>
  </si>
  <si>
    <t>Cabo Verde</t>
  </si>
  <si>
    <t>Cambodia</t>
  </si>
  <si>
    <t>Cameroon</t>
  </si>
  <si>
    <t>Chad</t>
  </si>
  <si>
    <t>Colombia</t>
  </si>
  <si>
    <t>Comoros</t>
  </si>
  <si>
    <t>Costa Rica</t>
  </si>
  <si>
    <t>Dominican Republic</t>
  </si>
  <si>
    <t>Ecuador</t>
  </si>
  <si>
    <t>Egypt</t>
  </si>
  <si>
    <t>El Salvador</t>
  </si>
  <si>
    <t>Eritrea</t>
  </si>
  <si>
    <t>Eswatini</t>
  </si>
  <si>
    <t>Ethiopia</t>
  </si>
  <si>
    <t>Gabon</t>
  </si>
  <si>
    <t>Gambia</t>
  </si>
  <si>
    <t>Georgia</t>
  </si>
  <si>
    <t>Ghana</t>
  </si>
  <si>
    <t>Guyana</t>
  </si>
  <si>
    <t>India</t>
  </si>
  <si>
    <t>Iran (Islamic Republic)</t>
  </si>
  <si>
    <t>Jamaica</t>
  </si>
  <si>
    <t>Kazakhstan</t>
  </si>
  <si>
    <t>Kenya</t>
  </si>
  <si>
    <t>Kosovo</t>
  </si>
  <si>
    <t>Lesotho</t>
  </si>
  <si>
    <t>Malaysia</t>
  </si>
  <si>
    <t>Mali</t>
  </si>
  <si>
    <t>Mauritania</t>
  </si>
  <si>
    <t>Mauritius</t>
  </si>
  <si>
    <t>Moldova</t>
  </si>
  <si>
    <t>Montenegro</t>
  </si>
  <si>
    <t>Morocco</t>
  </si>
  <si>
    <t>Mozambique</t>
  </si>
  <si>
    <t>Multicountry Caribbean MCC</t>
  </si>
  <si>
    <t>Multicountry Middle East MER</t>
  </si>
  <si>
    <t>Multicountry Western Pacific</t>
  </si>
  <si>
    <t>Nepal</t>
  </si>
  <si>
    <t>Nicaragua</t>
  </si>
  <si>
    <t>Niger</t>
  </si>
  <si>
    <t>Pakistan</t>
  </si>
  <si>
    <t>Papua New Guinea</t>
  </si>
  <si>
    <t>Paraguay</t>
  </si>
  <si>
    <t>Peru</t>
  </si>
  <si>
    <t>Russian Federation</t>
  </si>
  <si>
    <t>Rwanda</t>
  </si>
  <si>
    <t>Sao Tome and Principe</t>
  </si>
  <si>
    <t>Senegal</t>
  </si>
  <si>
    <t>Serbia</t>
  </si>
  <si>
    <t>Sierra Leone</t>
  </si>
  <si>
    <t>South Africa</t>
  </si>
  <si>
    <t>South Sudan</t>
  </si>
  <si>
    <t>Sudan</t>
  </si>
  <si>
    <t>Suriname</t>
  </si>
  <si>
    <t>Tanzania (United Republic)</t>
  </si>
  <si>
    <t>Thailand</t>
  </si>
  <si>
    <t>Timor-Leste</t>
  </si>
  <si>
    <t>Togo</t>
  </si>
  <si>
    <t>Tunisia</t>
  </si>
  <si>
    <t>Turkmenistan</t>
  </si>
  <si>
    <t>Ukraine</t>
  </si>
  <si>
    <t>Uzbekistan</t>
  </si>
  <si>
    <t>Viet Nam</t>
  </si>
  <si>
    <t>Zambia</t>
  </si>
  <si>
    <t>Core</t>
  </si>
  <si>
    <t>High-Impact</t>
  </si>
  <si>
    <t>Focused</t>
  </si>
  <si>
    <t>Angola</t>
  </si>
  <si>
    <t>Multicountry Americas ORAS-CONHU</t>
  </si>
  <si>
    <t>Multicountry Southern Africa TIMS</t>
  </si>
  <si>
    <t>Window 3</t>
  </si>
  <si>
    <t>Multicountry HIV MENA IHAA</t>
  </si>
  <si>
    <t>Multicountry Southern Africa E8</t>
  </si>
  <si>
    <t>Multicountry TB Asia UNOPS</t>
  </si>
  <si>
    <t>Multicountry TB WC Africa NTP/SRL</t>
  </si>
  <si>
    <t>Multicountry TB Asia UNDP</t>
  </si>
  <si>
    <t>Country or Multicountry</t>
  </si>
  <si>
    <t>Portfolio</t>
  </si>
  <si>
    <t>Albania</t>
  </si>
  <si>
    <t>Multicountry HIV EECA APH</t>
  </si>
  <si>
    <t>Panama</t>
  </si>
  <si>
    <t>Algeria</t>
  </si>
  <si>
    <t>Multicountry Africa ECSA-HC</t>
  </si>
  <si>
    <t>Multicountry Americas EMMIE</t>
  </si>
  <si>
    <t>Multicountry Caribbean CARICOM-PANCAP</t>
  </si>
  <si>
    <t>Multicountry Eastern Africa IGAD</t>
  </si>
  <si>
    <t>Multicountry EECA PAS</t>
  </si>
  <si>
    <t>Multicountry HIV Latin America ALEP</t>
  </si>
  <si>
    <t>Multicountry HIV SEA AFAO</t>
  </si>
  <si>
    <t>Multicountry Southern Africa MOSASWA</t>
  </si>
  <si>
    <t>Multicountry TB LAC PIH</t>
  </si>
  <si>
    <t>Central and Western Africa</t>
  </si>
  <si>
    <t>Romania</t>
  </si>
  <si>
    <t>Window 2</t>
  </si>
  <si>
    <t>Planning to come for Fast-track</t>
  </si>
  <si>
    <t>Submission Deadline</t>
  </si>
  <si>
    <t>Number</t>
  </si>
  <si>
    <t>Funding Request Stage</t>
  </si>
  <si>
    <t>C19RM 2021 Submission Windows</t>
  </si>
  <si>
    <t>Fast-track received</t>
  </si>
  <si>
    <t>Fast-track awarded</t>
  </si>
  <si>
    <t>Expected funding requests</t>
  </si>
  <si>
    <t>Projected Date of 
Fast-track Submission</t>
  </si>
  <si>
    <t>Registered Date of 
Fast-track Submission</t>
  </si>
  <si>
    <t>Date of 
Fast-track Award</t>
  </si>
  <si>
    <t>Projected Window for 
C19RM Full Submission</t>
  </si>
  <si>
    <t>Registered Window for C19RM Full Submission</t>
  </si>
  <si>
    <t>Date of C19RM Full Award</t>
  </si>
  <si>
    <t>Planning to come for C19RM Full</t>
  </si>
  <si>
    <t>C19RM Full submissions received</t>
  </si>
  <si>
    <t>C19RM Full awarded</t>
  </si>
  <si>
    <t>Myanmar</t>
  </si>
  <si>
    <t>Window 5</t>
  </si>
  <si>
    <t>Window 6</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</si>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</sst>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809]d\ mmmm\ yyyy;@"/>
    <numFmt numFmtId="165" formatCode="[$-409]d/mmm/yy;@"/>
  </numFmts>
  <fonts count="21" x14ac:knownFonts="1">
    <font>
      <sz val="11"/>
      <color theme="1"/>
      <name val="Calibri"/>
      <family val="2"/>
      <scheme val="minor"/>
    </font>
    <font>
      <b/>
      <sz val="11"/>
      <color theme="0"/>
      <name val="Arial"/>
      <family val="2"/>
    </font>
    <font>
      <sz val="11"/>
      <color theme="1"/>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Arial"/>
      <family val="2"/>
    </font>
  </fonts>
  <fills count="36">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249977111117893"/>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4" fillId="0" borderId="0" applyNumberFormat="0" applyFill="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0" applyNumberFormat="0" applyBorder="0" applyAlignment="0" applyProtection="0"/>
    <xf numFmtId="0" fontId="11" fillId="6" borderId="4" applyNumberFormat="0" applyAlignment="0" applyProtection="0"/>
    <xf numFmtId="0" fontId="12" fillId="7" borderId="5" applyNumberFormat="0" applyAlignment="0" applyProtection="0"/>
    <xf numFmtId="0" fontId="13" fillId="7" borderId="4" applyNumberFormat="0" applyAlignment="0" applyProtection="0"/>
    <xf numFmtId="0" fontId="14" fillId="0" borderId="6" applyNumberFormat="0" applyFill="0" applyAlignment="0" applyProtection="0"/>
    <xf numFmtId="0" fontId="15" fillId="8" borderId="7" applyNumberFormat="0" applyAlignment="0" applyProtection="0"/>
    <xf numFmtId="0" fontId="16" fillId="0" borderId="0" applyNumberFormat="0" applyFill="0" applyBorder="0" applyAlignment="0" applyProtection="0"/>
    <xf numFmtId="0" fontId="3" fillId="9" borderId="8" applyNumberFormat="0" applyFon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19"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19"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19"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19"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19"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cellStyleXfs>
  <cellXfs count="23">
    <xf numFmtId="0" fontId="0" fillId="0" borderId="0" xfId="0"/>
    <xf numFmtId="0" fontId="2" fillId="2" borderId="0" xfId="0" applyFont="1" applyFill="1" applyBorder="1" applyAlignment="1">
      <alignment horizontal="left" vertical="center"/>
    </xf>
    <xf numFmtId="0" fontId="2" fillId="0" borderId="0" xfId="0" applyFont="1"/>
    <xf numFmtId="0" fontId="2" fillId="2" borderId="0" xfId="0" applyFont="1" applyFill="1"/>
    <xf numFmtId="0" fontId="2" fillId="2" borderId="0" xfId="0" applyFont="1" applyFill="1" applyAlignment="1">
      <alignment wrapText="1"/>
    </xf>
    <xf numFmtId="0" fontId="2" fillId="0" borderId="0" xfId="0" applyFont="1" applyAlignment="1">
      <alignment wrapText="1"/>
    </xf>
    <xf numFmtId="165" fontId="2" fillId="0" borderId="0" xfId="0" applyNumberFormat="1" applyFont="1"/>
    <xf numFmtId="0" fontId="2" fillId="2" borderId="0" xfId="0" applyFont="1" applyFill="1" applyBorder="1" applyAlignment="1">
      <alignment horizontal="right" vertical="center"/>
    </xf>
    <xf numFmtId="15" fontId="0" fillId="0" borderId="0" xfId="0" applyNumberFormat="1"/>
    <xf numFmtId="15" fontId="2" fillId="0" borderId="0" xfId="0" applyNumberFormat="1" applyFont="1"/>
    <xf numFmtId="0" fontId="2" fillId="34" borderId="0" xfId="0" applyFont="1" applyFill="1" applyAlignment="1">
      <alignment horizontal="center" vertical="center" wrapText="1"/>
    </xf>
    <xf numFmtId="15" fontId="2" fillId="34" borderId="0" xfId="0" applyNumberFormat="1" applyFont="1" applyFill="1" applyAlignment="1">
      <alignment horizontal="center" vertical="center" wrapText="1"/>
    </xf>
    <xf numFmtId="0" fontId="1" fillId="34" borderId="10" xfId="0" applyFont="1" applyFill="1" applyBorder="1" applyAlignment="1">
      <alignment horizontal="center" vertical="center"/>
    </xf>
    <xf numFmtId="0" fontId="20" fillId="35" borderId="10" xfId="0" applyFont="1" applyFill="1" applyBorder="1" applyAlignment="1">
      <alignment horizontal="center" vertical="center"/>
    </xf>
    <xf numFmtId="164" fontId="2" fillId="35" borderId="10" xfId="0" applyNumberFormat="1" applyFont="1" applyFill="1" applyBorder="1" applyAlignment="1">
      <alignment horizontal="center" vertical="center"/>
    </xf>
    <xf numFmtId="0" fontId="2" fillId="0" borderId="10" xfId="0" applyFont="1" applyBorder="1" applyAlignment="1">
      <alignment horizontal="center" vertical="center"/>
    </xf>
    <xf numFmtId="164" fontId="2" fillId="0" borderId="10" xfId="0" applyNumberFormat="1" applyFont="1" applyBorder="1" applyAlignment="1">
      <alignment horizontal="center" vertical="center"/>
    </xf>
    <xf numFmtId="0" fontId="2" fillId="35" borderId="10" xfId="0" applyFont="1" applyFill="1" applyBorder="1" applyAlignment="1">
      <alignment horizontal="center" vertical="center"/>
    </xf>
    <xf numFmtId="1" fontId="2" fillId="35" borderId="10" xfId="0" applyNumberFormat="1" applyFont="1" applyFill="1" applyBorder="1" applyAlignment="1">
      <alignment horizontal="center" vertical="center"/>
    </xf>
    <xf numFmtId="1" fontId="2" fillId="0" borderId="10" xfId="0" applyNumberFormat="1" applyFont="1" applyBorder="1" applyAlignment="1">
      <alignment horizontal="center" vertical="center"/>
    </xf>
    <xf numFmtId="0" fontId="2" fillId="0" borderId="0" xfId="0" applyFont="1" applyFill="1" applyAlignment="1">
      <alignment horizontal="center" vertical="center"/>
    </xf>
    <xf numFmtId="15" fontId="2" fillId="0" borderId="0" xfId="0" applyNumberFormat="1" applyFont="1" applyFill="1" applyAlignment="1">
      <alignment horizontal="center" vertical="center"/>
    </xf>
    <xf numFmtId="0" fontId="2" fillId="0" borderId="0" xfId="0"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9">
    <dxf>
      <font>
        <b val="0"/>
        <i val="0"/>
        <strike val="0"/>
        <condense val="0"/>
        <extend val="0"/>
        <outline val="0"/>
        <shadow val="0"/>
        <u val="none"/>
        <vertAlign val="baseline"/>
        <sz val="11"/>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theme="1"/>
        <name val="Arial"/>
        <family val="2"/>
        <scheme val="none"/>
      </font>
      <numFmt numFmtId="165" formatCode="[$-409]d/mmm/yy;@"/>
      <alignment horizontal="center" vertical="center" textRotation="0" wrapText="0" indent="0" justifyLastLine="0" shrinkToFit="0" readingOrder="0"/>
    </dxf>
    <dxf>
      <font>
        <b val="0"/>
        <i val="0"/>
        <strike val="0"/>
        <condense val="0"/>
        <extend val="0"/>
        <outline val="0"/>
        <shadow val="0"/>
        <u val="none"/>
        <vertAlign val="baseline"/>
        <sz val="11"/>
        <color theme="1"/>
        <name val="Arial"/>
        <family val="2"/>
        <scheme val="none"/>
      </font>
      <numFmt numFmtId="20" formatCode="dd\-mmm\-yy"/>
      <alignment horizontal="center" vertical="center" textRotation="0" wrapText="0" indent="0" justifyLastLine="0" shrinkToFit="0" readingOrder="0"/>
    </dxf>
    <dxf>
      <font>
        <b val="0"/>
        <i val="0"/>
        <strike val="0"/>
        <condense val="0"/>
        <extend val="0"/>
        <outline val="0"/>
        <shadow val="0"/>
        <u val="none"/>
        <vertAlign val="baseline"/>
        <sz val="11"/>
        <color theme="1"/>
        <name val="Arial"/>
        <family val="2"/>
        <scheme val="none"/>
      </font>
      <numFmt numFmtId="20" formatCode="dd\-mmm\-yy"/>
      <alignment horizontal="center" vertical="center" textRotation="0" wrapText="0" indent="0" justifyLastLine="0" shrinkToFit="0" readingOrder="0"/>
    </dxf>
    <dxf>
      <font>
        <b val="0"/>
        <i val="0"/>
        <strike val="0"/>
        <condense val="0"/>
        <extend val="0"/>
        <outline val="0"/>
        <shadow val="0"/>
        <u val="none"/>
        <vertAlign val="baseline"/>
        <sz val="11"/>
        <color theme="1"/>
        <name val="Arial"/>
        <family val="2"/>
        <scheme val="none"/>
      </font>
      <numFmt numFmtId="20" formatCode="dd\-mmm\-yy"/>
      <alignment horizontal="center" vertical="center" textRotation="0" wrapText="0" indent="0" justifyLastLine="0" shrinkToFit="0" readingOrder="0"/>
    </dxf>
    <dxf>
      <font>
        <b val="0"/>
        <i val="0"/>
        <strike val="0"/>
        <condense val="0"/>
        <extend val="0"/>
        <outline val="0"/>
        <shadow val="0"/>
        <u val="none"/>
        <vertAlign val="baseline"/>
        <sz val="11"/>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theme="1"/>
        <name val="Arial"/>
        <family val="2"/>
        <scheme val="none"/>
      </font>
      <alignment horizontal="center" vertical="center" textRotation="0" wrapText="0" indent="0" justifyLastLine="0" shrinkToFit="0" readingOrder="0"/>
    </dxf>
    <dxf>
      <font>
        <strike val="0"/>
        <outline val="0"/>
        <shadow val="0"/>
        <u val="none"/>
        <vertAlign val="baseline"/>
        <sz val="11"/>
        <color theme="1"/>
        <name val="Arial"/>
        <family val="2"/>
        <scheme val="none"/>
      </font>
      <fill>
        <patternFill patternType="solid">
          <fgColor indexed="64"/>
          <bgColor theme="0" tint="-0.499984740745262"/>
        </patternFill>
      </fill>
      <alignment horizontal="center" vertical="center" textRotation="0" wrapText="1" indent="0" justifyLastLine="0" shrinkToFit="0" readingOrder="0"/>
    </dxf>
    <dxf>
      <font>
        <b/>
        <i val="0"/>
        <name val="Arial"/>
        <family val="2"/>
      </font>
    </dxf>
    <dxf>
      <font>
        <name val="Arial"/>
        <family val="2"/>
        <scheme val="none"/>
      </font>
    </dxf>
    <dxf>
      <fill>
        <patternFill patternType="none">
          <bgColor auto="1"/>
        </patternFill>
      </fill>
    </dxf>
    <dxf>
      <fill>
        <patternFill>
          <bgColor theme="0" tint="-0.14996795556505021"/>
        </patternFill>
      </fill>
    </dxf>
    <dxf>
      <font>
        <b/>
        <i val="0"/>
        <color theme="0"/>
      </font>
      <fill>
        <patternFill>
          <bgColor theme="1" tint="0.499984740745262"/>
        </patternFill>
      </fill>
    </dxf>
    <dxf>
      <font>
        <b/>
        <i val="0"/>
        <name val="Arial"/>
        <family val="2"/>
      </font>
    </dxf>
    <dxf>
      <font>
        <name val="Arial"/>
        <family val="2"/>
      </font>
      <border>
        <left style="thin">
          <color auto="1"/>
        </left>
        <right style="thin">
          <color auto="1"/>
        </right>
        <top style="thin">
          <color auto="1"/>
        </top>
        <bottom style="thin">
          <color auto="1"/>
        </bottom>
      </border>
    </dxf>
    <dxf>
      <fill>
        <patternFill>
          <bgColor theme="4" tint="0.79998168889431442"/>
        </patternFill>
      </fill>
    </dxf>
  </dxfs>
  <tableStyles count="4" defaultTableStyle="TableStyleMedium2" defaultPivotStyle="PivotStyleLight16">
    <tableStyle name="PivotTable Style 1" table="0" count="1" xr9:uid="{650E178C-F80F-4D8D-80F6-D1E1679E807A}">
      <tableStyleElement type="secondColumnStripe" dxfId="18"/>
    </tableStyle>
    <tableStyle name="Slicer Style 1" pivot="0" table="0" count="4" xr9:uid="{0A679F5F-28DD-4BF0-84FB-D4F561C73A93}">
      <tableStyleElement type="wholeTable" dxfId="17"/>
      <tableStyleElement type="headerRow" dxfId="16"/>
    </tableStyle>
    <tableStyle name="Table Style 1" pivot="0" count="3" xr9:uid="{BB6EC318-41D9-4CC2-8EBE-2A3F1966B80D}">
      <tableStyleElement type="headerRow" dxfId="15"/>
      <tableStyleElement type="firstRowStripe" dxfId="14"/>
      <tableStyleElement type="secondRowStripe" dxfId="13"/>
    </tableStyle>
    <tableStyle name="TGF_Slicer" pivot="0" table="0" count="10" xr9:uid="{D99938A0-B00D-4A2C-ABA7-DADB3E50DA2E}">
      <tableStyleElement type="wholeTable" dxfId="12"/>
      <tableStyleElement type="headerRow" dxfId="11"/>
    </tableStyle>
  </tableStyles>
  <colors>
    <mruColors>
      <color rgb="FFD5FAFF"/>
      <color rgb="FFAFF5FF"/>
      <color rgb="FF007D82"/>
      <color rgb="FF9BF3FF"/>
      <color rgb="FF00B0CA"/>
      <color rgb="FF004272"/>
      <color rgb="FF003F72"/>
      <color rgb="FFE05153"/>
      <color rgb="FF59A14F"/>
      <color rgb="FFF28E2B"/>
    </mruColors>
  </colors>
  <extLst>
    <ext xmlns:x14="http://schemas.microsoft.com/office/spreadsheetml/2009/9/main" uri="{46F421CA-312F-682f-3DD2-61675219B42D}">
      <x14:dxfs count="10">
        <dxf>
          <font>
            <b/>
            <i val="0"/>
            <name val="Arial"/>
            <family val="2"/>
          </font>
        </dxf>
        <dxf>
          <font>
            <name val="Arial"/>
            <family val="2"/>
          </font>
        </dxf>
        <dxf>
          <font>
            <b/>
            <i val="0"/>
            <name val="Arial"/>
            <family val="2"/>
          </font>
        </dxf>
        <dxf>
          <font>
            <name val="Arial"/>
            <family val="2"/>
          </font>
        </dxf>
        <dxf>
          <font>
            <name val="Arial"/>
            <family val="2"/>
          </font>
        </dxf>
        <dxf>
          <font>
            <b/>
            <i val="0"/>
            <color theme="0"/>
            <name val="Arial"/>
            <family val="2"/>
            <scheme val="none"/>
          </font>
          <fill>
            <patternFill>
              <bgColor theme="0" tint="-0.499984740745262"/>
            </patternFill>
          </fill>
        </dxf>
        <dxf>
          <font>
            <name val="Arial"/>
            <family val="2"/>
          </font>
        </dxf>
        <dxf>
          <font>
            <b/>
            <i val="0"/>
            <color auto="1"/>
          </font>
          <fill>
            <patternFill patternType="none">
              <bgColor auto="1"/>
            </patternFill>
          </fill>
        </dxf>
        <dxf>
          <font>
            <b/>
            <i val="0"/>
            <color theme="0"/>
            <name val="Arial"/>
            <family val="2"/>
          </font>
          <fill>
            <patternFill>
              <bgColor rgb="FF004272"/>
            </patternFill>
          </fill>
        </dxf>
        <dxf>
          <font>
            <b/>
            <i val="0"/>
            <name val="Arial"/>
            <family val="2"/>
          </font>
          <fill>
            <patternFill>
              <bgColor theme="4" tint="0.79998168889431442"/>
            </patternFill>
          </fill>
        </dxf>
      </x14:dxfs>
    </ext>
    <ext xmlns:x14="http://schemas.microsoft.com/office/spreadsheetml/2009/9/main" uri="{EB79DEF2-80B8-43e5-95BD-54CBDDF9020C}">
      <x14:slicerStyles defaultSlicerStyle="SlicerStyleLight1">
        <x14:slicerStyle name="Slicer Style 1">
          <x14:slicerStyleElements>
            <x14:slicerStyleElement type="unselectedItemWithData" dxfId="9"/>
            <x14:slicerStyleElement type="selectedItemWithData" dxfId="8"/>
          </x14:slicerStyleElements>
        </x14:slicerStyle>
        <x14:slicerStyle name="TGF_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microsoft.com/office/2007/relationships/slicerCache" Target="slicerCaches/slicerCache2.xml"/><Relationship Id="rId7" Type="http://schemas.openxmlformats.org/officeDocument/2006/relationships/styles" Target="styles.xml"/><Relationship Id="rId12" Type="http://schemas.openxmlformats.org/officeDocument/2006/relationships/customXml" Target="../customXml/item3.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microsoft.com/office/2007/relationships/slicerCache" Target="slicerCaches/slicerCache4.xml"/><Relationship Id="rId10" Type="http://schemas.openxmlformats.org/officeDocument/2006/relationships/customXml" Target="../customXml/item1.xml"/><Relationship Id="rId4" Type="http://schemas.microsoft.com/office/2007/relationships/slicerCache" Target="slicerCaches/slicerCache3.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1</xdr:col>
      <xdr:colOff>2288240</xdr:colOff>
      <xdr:row>4</xdr:row>
      <xdr:rowOff>49305</xdr:rowOff>
    </xdr:from>
    <xdr:to>
      <xdr:col>3</xdr:col>
      <xdr:colOff>661146</xdr:colOff>
      <xdr:row>23</xdr:row>
      <xdr:rowOff>134470</xdr:rowOff>
    </xdr:to>
    <mc:AlternateContent xmlns:mc="http://schemas.openxmlformats.org/markup-compatibility/2006" xmlns:sle15="http://schemas.microsoft.com/office/drawing/2012/slicer">
      <mc:Choice Requires="sle15">
        <xdr:graphicFrame macro="">
          <xdr:nvGraphicFramePr>
            <xdr:cNvPr id="2" name="Portfolio 1">
              <a:extLst>
                <a:ext uri="{FF2B5EF4-FFF2-40B4-BE49-F238E27FC236}">
                  <a16:creationId xmlns:a16="http://schemas.microsoft.com/office/drawing/2014/main" id="{253F260F-1E10-41AD-A39C-C78F058DABE7}"/>
                </a:ext>
              </a:extLst>
            </xdr:cNvPr>
            <xdr:cNvGraphicFramePr/>
          </xdr:nvGraphicFramePr>
          <xdr:xfrm>
            <a:off x="0" y="0"/>
            <a:ext cx="0" cy="0"/>
          </xdr:xfrm>
          <a:graphic>
            <a:graphicData uri="http://schemas.microsoft.com/office/drawing/2010/slicer">
              <sle:slicer xmlns:sle="http://schemas.microsoft.com/office/drawing/2010/slicer" name="Portfolio 1"/>
            </a:graphicData>
          </a:graphic>
        </xdr:graphicFrame>
      </mc:Choice>
      <mc:Fallback xmlns="">
        <xdr:sp macro="" textlink="">
          <xdr:nvSpPr>
            <xdr:cNvPr id="0" name=""/>
            <xdr:cNvSpPr>
              <a:spLocks noTextEdit="1"/>
            </xdr:cNvSpPr>
          </xdr:nvSpPr>
          <xdr:spPr>
            <a:xfrm>
              <a:off x="5022475" y="587187"/>
              <a:ext cx="1902759" cy="3491754"/>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0</xdr:col>
      <xdr:colOff>47063</xdr:colOff>
      <xdr:row>4</xdr:row>
      <xdr:rowOff>38101</xdr:rowOff>
    </xdr:from>
    <xdr:to>
      <xdr:col>0</xdr:col>
      <xdr:colOff>2342028</xdr:colOff>
      <xdr:row>23</xdr:row>
      <xdr:rowOff>78441</xdr:rowOff>
    </xdr:to>
    <mc:AlternateContent xmlns:mc="http://schemas.openxmlformats.org/markup-compatibility/2006" xmlns:sle15="http://schemas.microsoft.com/office/drawing/2012/slicer">
      <mc:Choice Requires="sle15">
        <xdr:graphicFrame macro="">
          <xdr:nvGraphicFramePr>
            <xdr:cNvPr id="6" name="Country or Multicountry 1">
              <a:extLst>
                <a:ext uri="{FF2B5EF4-FFF2-40B4-BE49-F238E27FC236}">
                  <a16:creationId xmlns:a16="http://schemas.microsoft.com/office/drawing/2014/main" id="{238928FD-E80D-4A09-9151-E5F49B6C5B3B}"/>
                </a:ext>
              </a:extLst>
            </xdr:cNvPr>
            <xdr:cNvGraphicFramePr/>
          </xdr:nvGraphicFramePr>
          <xdr:xfrm>
            <a:off x="0" y="0"/>
            <a:ext cx="0" cy="0"/>
          </xdr:xfrm>
          <a:graphic>
            <a:graphicData uri="http://schemas.microsoft.com/office/drawing/2010/slicer">
              <sle:slicer xmlns:sle="http://schemas.microsoft.com/office/drawing/2010/slicer" name="Country or Multicountry 1"/>
            </a:graphicData>
          </a:graphic>
        </xdr:graphicFrame>
      </mc:Choice>
      <mc:Fallback xmlns="">
        <xdr:sp macro="" textlink="">
          <xdr:nvSpPr>
            <xdr:cNvPr id="0" name=""/>
            <xdr:cNvSpPr>
              <a:spLocks noTextEdit="1"/>
            </xdr:cNvSpPr>
          </xdr:nvSpPr>
          <xdr:spPr>
            <a:xfrm>
              <a:off x="47063" y="575983"/>
              <a:ext cx="2294965" cy="3469341"/>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0</xdr:col>
      <xdr:colOff>2467535</xdr:colOff>
      <xdr:row>4</xdr:row>
      <xdr:rowOff>38101</xdr:rowOff>
    </xdr:from>
    <xdr:to>
      <xdr:col>1</xdr:col>
      <xdr:colOff>2129118</xdr:colOff>
      <xdr:row>23</xdr:row>
      <xdr:rowOff>112059</xdr:rowOff>
    </xdr:to>
    <mc:AlternateContent xmlns:mc="http://schemas.openxmlformats.org/markup-compatibility/2006" xmlns:sle15="http://schemas.microsoft.com/office/drawing/2012/slicer">
      <mc:Choice Requires="sle15">
        <xdr:graphicFrame macro="">
          <xdr:nvGraphicFramePr>
            <xdr:cNvPr id="7" name="Region 1">
              <a:extLst>
                <a:ext uri="{FF2B5EF4-FFF2-40B4-BE49-F238E27FC236}">
                  <a16:creationId xmlns:a16="http://schemas.microsoft.com/office/drawing/2014/main" id="{73068391-8776-4FC3-A095-D6633FFD9AB6}"/>
                </a:ext>
              </a:extLst>
            </xdr:cNvPr>
            <xdr:cNvGraphicFramePr/>
          </xdr:nvGraphicFramePr>
          <xdr:xfrm>
            <a:off x="0" y="0"/>
            <a:ext cx="0" cy="0"/>
          </xdr:xfrm>
          <a:graphic>
            <a:graphicData uri="http://schemas.microsoft.com/office/drawing/2010/slicer">
              <sle:slicer xmlns:sle="http://schemas.microsoft.com/office/drawing/2010/slicer" name="Region 1"/>
            </a:graphicData>
          </a:graphic>
        </xdr:graphicFrame>
      </mc:Choice>
      <mc:Fallback xmlns="">
        <xdr:sp macro="" textlink="">
          <xdr:nvSpPr>
            <xdr:cNvPr id="0" name=""/>
            <xdr:cNvSpPr>
              <a:spLocks noTextEdit="1"/>
            </xdr:cNvSpPr>
          </xdr:nvSpPr>
          <xdr:spPr>
            <a:xfrm>
              <a:off x="2467535" y="575983"/>
              <a:ext cx="2395818" cy="3480547"/>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3</xdr:col>
      <xdr:colOff>786092</xdr:colOff>
      <xdr:row>4</xdr:row>
      <xdr:rowOff>65555</xdr:rowOff>
    </xdr:from>
    <xdr:to>
      <xdr:col>4</xdr:col>
      <xdr:colOff>806823</xdr:colOff>
      <xdr:row>23</xdr:row>
      <xdr:rowOff>123264</xdr:rowOff>
    </xdr:to>
    <mc:AlternateContent xmlns:mc="http://schemas.openxmlformats.org/markup-compatibility/2006" xmlns:sle15="http://schemas.microsoft.com/office/drawing/2012/slicer">
      <mc:Choice Requires="sle15">
        <xdr:graphicFrame macro="">
          <xdr:nvGraphicFramePr>
            <xdr:cNvPr id="8" name="Projected Window for Full Review Submission">
              <a:extLst>
                <a:ext uri="{FF2B5EF4-FFF2-40B4-BE49-F238E27FC236}">
                  <a16:creationId xmlns:a16="http://schemas.microsoft.com/office/drawing/2014/main" id="{B15AA629-F431-45A5-A5BF-8A4A5DC12D3F}"/>
                </a:ext>
              </a:extLst>
            </xdr:cNvPr>
            <xdr:cNvGraphicFramePr/>
          </xdr:nvGraphicFramePr>
          <xdr:xfrm>
            <a:off x="0" y="0"/>
            <a:ext cx="0" cy="0"/>
          </xdr:xfrm>
          <a:graphic>
            <a:graphicData uri="http://schemas.microsoft.com/office/drawing/2010/slicer">
              <sle:slicer xmlns:sle="http://schemas.microsoft.com/office/drawing/2010/slicer" name="Projected Window for Full Review Submission"/>
            </a:graphicData>
          </a:graphic>
        </xdr:graphicFrame>
      </mc:Choice>
      <mc:Fallback xmlns="">
        <xdr:sp macro="" textlink="">
          <xdr:nvSpPr>
            <xdr:cNvPr id="0" name=""/>
            <xdr:cNvSpPr>
              <a:spLocks noTextEdit="1"/>
            </xdr:cNvSpPr>
          </xdr:nvSpPr>
          <xdr:spPr>
            <a:xfrm>
              <a:off x="7050180" y="603437"/>
              <a:ext cx="1892113" cy="3464298"/>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ortfolio1" xr10:uid="{BF74841D-2E5F-4378-BCEB-D23606A7391F}" sourceName="Portfolio">
  <extLst>
    <x:ext xmlns:x15="http://schemas.microsoft.com/office/spreadsheetml/2010/11/main" uri="{2F2917AC-EB37-4324-AD4E-5DD8C200BD13}">
      <x15:tableSlicerCache tableId="1" column="3"/>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untry_or_Multicountry1" xr10:uid="{CAF93E80-395C-4E6B-A786-778CDDC70FD1}" sourceName="Country or Multicountry">
  <extLst>
    <x:ext xmlns:x15="http://schemas.microsoft.com/office/spreadsheetml/2010/11/main" uri="{2F2917AC-EB37-4324-AD4E-5DD8C200BD13}">
      <x15:tableSlicerCache tableId="1" column="1"/>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gion1" xr10:uid="{0C5B3F5A-FDB3-4111-95D8-5DDC91773B2F}" sourceName="Region">
  <extLst>
    <x:ext xmlns:x15="http://schemas.microsoft.com/office/spreadsheetml/2010/11/main" uri="{2F2917AC-EB37-4324-AD4E-5DD8C200BD13}">
      <x15:tableSlicerCache tableId="1" column="2"/>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jected_Window_for_Full_Review_Submission" xr10:uid="{02B536F3-BC9F-4453-96DF-1AB12472ED9B}" sourceName="Projected Window for _x000a_C19RM Full Submission">
  <extLst>
    <x:ext xmlns:x15="http://schemas.microsoft.com/office/spreadsheetml/2010/11/main" uri="{2F2917AC-EB37-4324-AD4E-5DD8C200BD13}">
      <x15:tableSlicerCache tableId="1" column="7"/>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ortfolio 1" xr10:uid="{496EE3FE-E309-4F10-B588-66DD568E8864}" cache="Slicer_Portfolio1" caption="Portfolio" style="TGF_Slicer" rowHeight="241300"/>
  <slicer name="Country or Multicountry 1" xr10:uid="{AE70C981-89C4-43CA-B0D4-CE402E9359F1}" cache="Slicer_Country_or_Multicountry1" caption="Country or Multicountry" style="TGF_Slicer" rowHeight="241300"/>
  <slicer name="Region 1" xr10:uid="{5A4E9F4B-5EAD-42CA-8D58-6836277D7B0F}" cache="Slicer_Region1" caption="Region" style="TGF_Slicer" rowHeight="241300"/>
  <slicer name="Projected Window for Full Review Submission" xr10:uid="{D35AE736-0CDD-41B1-8655-AFE663EE2183}" cache="Slicer_Projected_Window_for_Full_Review_Submission" caption="Projected Window for _x000a_C19RM Full Submission" style="TGF_Slicer"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1A09022-B419-4B61-8429-A21B9F7733CB}" name="FundingRequests" displayName="FundingRequests" ref="A25:I153" totalsRowShown="0" headerRowDxfId="10" dataDxfId="9">
  <autoFilter ref="A25:I153" xr:uid="{3E7B9474-A930-4174-9D06-2534BC069F82}"/>
  <tableColumns count="9">
    <tableColumn id="1" xr3:uid="{14CD9A26-A9DA-49F0-832F-499F8310344F}" name="Country or Multicountry" dataDxfId="8"/>
    <tableColumn id="2" xr3:uid="{C310C3F2-C139-405D-9FE8-FC5E09775331}" name="Region" dataDxfId="7"/>
    <tableColumn id="3" xr3:uid="{F4EE4A30-1701-4034-86A6-74D982B72432}" name="Portfolio" dataDxfId="6"/>
    <tableColumn id="4" xr3:uid="{906C7C72-792F-42EF-B6CC-C6DE4B6D54A9}" name="Projected Date of _x000a_Fast-track Submission" dataDxfId="5"/>
    <tableColumn id="5" xr3:uid="{CA4CEC6D-0407-49EB-8BC6-1AEBBC0AA7AB}" name="Registered Date of _x000a_Fast-track Submission" dataDxfId="4"/>
    <tableColumn id="6" xr3:uid="{ECF9A88D-614D-4D68-994F-5F6C1CF09CA3}" name="Date of _x000a_Fast-track Award" dataDxfId="3"/>
    <tableColumn id="7" xr3:uid="{ED9FC7E8-3734-4B6C-8647-C7B51C81290A}" name="Projected Window for _x000a_C19RM Full Submission" dataDxfId="2"/>
    <tableColumn id="8" xr3:uid="{6875CE8F-B380-41EB-BBE2-726089AC2FAC}" name="Registered Window for C19RM Full Submission" dataDxfId="1"/>
    <tableColumn id="9" xr3:uid="{4133434D-D61B-4389-BE64-7C2DBB2CC023}" name="Date of C19RM Full Award" dataDxfId="0"/>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07/relationships/slicer" Target="../slicers/slicer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BCA2D-42AD-4F2C-8131-EDB3AA37BED0}">
  <sheetPr codeName="Sheet2">
    <pageSetUpPr fitToPage="1"/>
  </sheetPr>
  <dimension ref="A1:I153"/>
  <sheetViews>
    <sheetView showGridLines="0" tabSelected="1" view="pageLayout" topLeftCell="A2" zoomScale="85" zoomScaleNormal="100" zoomScalePageLayoutView="85" workbookViewId="0">
      <selection activeCell="A4" sqref="A4"/>
    </sheetView>
  </sheetViews>
  <sheetFormatPr defaultColWidth="9.140625" defaultRowHeight="14.25" x14ac:dyDescent="0.2"/>
  <cols>
    <col min="1" max="1" width="38.140625" style="2" customWidth="1"/>
    <col min="2" max="2" width="34.140625" style="2" bestFit="1" customWidth="1"/>
    <col min="3" max="3" width="15.140625" style="2" bestFit="1" customWidth="1"/>
    <col min="4" max="4" width="27.42578125" style="9" customWidth="1"/>
    <col min="5" max="5" width="25.5703125" style="9" customWidth="1"/>
    <col min="6" max="6" width="21.28515625" style="2" customWidth="1"/>
    <col min="7" max="7" width="31.85546875" style="6" customWidth="1"/>
    <col min="8" max="8" width="31.28515625" style="2" customWidth="1"/>
    <col min="9" max="9" width="16.140625" style="2" customWidth="1"/>
    <col min="10" max="16384" width="9.140625" style="2"/>
  </cols>
  <sheetData>
    <row r="1" spans="1:9" hidden="1" x14ac:dyDescent="0.2">
      <c r="D1" s="2"/>
      <c r="E1" s="2"/>
      <c r="G1" s="2"/>
    </row>
    <row r="2" spans="1:9" x14ac:dyDescent="0.2">
      <c r="A2" s="3"/>
      <c r="B2" s="3"/>
      <c r="C2" s="3"/>
      <c r="D2" s="3"/>
      <c r="E2" s="3"/>
      <c r="F2" s="3"/>
      <c r="G2" s="3"/>
      <c r="H2" s="3"/>
      <c r="I2" s="3"/>
    </row>
    <row r="3" spans="1:9" x14ac:dyDescent="0.2">
      <c r="A3" s="1" t="s">
        <v>0</v>
      </c>
      <c r="B3" s="3"/>
      <c r="C3" s="3"/>
      <c r="D3" s="3"/>
      <c r="E3" s="3"/>
      <c r="F3" s="3"/>
      <c r="G3" s="3"/>
      <c r="H3" s="3"/>
      <c r="I3" s="7"/>
    </row>
    <row r="4" spans="1:9" x14ac:dyDescent="0.2">
      <c r="A4" s="3"/>
      <c r="B4" s="3"/>
      <c r="C4" s="3"/>
      <c r="D4" s="3"/>
      <c r="E4" s="3"/>
      <c r="F4" s="3"/>
      <c r="G4" s="3"/>
      <c r="H4" s="3"/>
      <c r="I4" s="3"/>
    </row>
    <row r="5" spans="1:9" s="5" customFormat="1" ht="15" x14ac:dyDescent="0.2">
      <c r="A5" s="4"/>
      <c r="B5" s="4"/>
      <c r="C5" s="4"/>
      <c r="D5" s="4"/>
      <c r="G5" s="12" t="s">
        <v>153</v>
      </c>
      <c r="H5" s="12" t="s">
        <v>150</v>
      </c>
      <c r="I5" s="4"/>
    </row>
    <row r="6" spans="1:9" x14ac:dyDescent="0.2">
      <c r="A6" s="3"/>
      <c r="B6" s="3"/>
      <c r="C6" s="3"/>
      <c r="D6" s="3"/>
      <c r="G6" s="13" t="s">
        <v>1</v>
      </c>
      <c r="H6" s="14">
        <v>44330</v>
      </c>
      <c r="I6" s="3"/>
    </row>
    <row r="7" spans="1:9" x14ac:dyDescent="0.2">
      <c r="A7" s="3"/>
      <c r="B7" s="3"/>
      <c r="C7" s="3"/>
      <c r="D7" s="3"/>
      <c r="G7" s="15" t="s">
        <v>148</v>
      </c>
      <c r="H7" s="16">
        <v>44347</v>
      </c>
      <c r="I7" s="3"/>
    </row>
    <row r="8" spans="1:9" x14ac:dyDescent="0.2">
      <c r="A8" s="3"/>
      <c r="B8" s="3"/>
      <c r="C8" s="3"/>
      <c r="D8" s="3"/>
      <c r="G8" s="13" t="s">
        <v>125</v>
      </c>
      <c r="H8" s="14">
        <v>44362</v>
      </c>
      <c r="I8" s="3"/>
    </row>
    <row r="9" spans="1:9" x14ac:dyDescent="0.2">
      <c r="A9" s="3"/>
      <c r="B9" s="3"/>
      <c r="C9" s="3"/>
      <c r="D9" s="3"/>
      <c r="G9" s="15" t="s">
        <v>2</v>
      </c>
      <c r="H9" s="16">
        <v>44377</v>
      </c>
      <c r="I9" s="3"/>
    </row>
    <row r="10" spans="1:9" x14ac:dyDescent="0.2">
      <c r="A10" s="3"/>
      <c r="B10" s="3"/>
      <c r="C10" s="3"/>
      <c r="D10" s="3"/>
      <c r="G10" s="13" t="s">
        <v>167</v>
      </c>
      <c r="H10" s="14">
        <v>44393</v>
      </c>
      <c r="I10" s="3"/>
    </row>
    <row r="11" spans="1:9" x14ac:dyDescent="0.2">
      <c r="A11" s="3"/>
      <c r="B11" s="3"/>
      <c r="C11" s="3"/>
      <c r="D11" s="3"/>
      <c r="G11" s="15" t="s">
        <v>168</v>
      </c>
      <c r="H11" s="16">
        <v>44456</v>
      </c>
      <c r="I11" s="3"/>
    </row>
    <row r="12" spans="1:9" x14ac:dyDescent="0.2">
      <c r="A12" s="3"/>
      <c r="B12" s="3"/>
      <c r="C12" s="3"/>
      <c r="D12" s="3"/>
      <c r="I12" s="3"/>
    </row>
    <row r="13" spans="1:9" x14ac:dyDescent="0.2">
      <c r="A13" s="3"/>
      <c r="B13" s="3"/>
      <c r="C13" s="3"/>
      <c r="D13" s="3"/>
      <c r="I13" s="3"/>
    </row>
    <row r="14" spans="1:9" ht="15" x14ac:dyDescent="0.2">
      <c r="A14" s="3"/>
      <c r="B14" s="3"/>
      <c r="C14" s="3"/>
      <c r="D14" s="3"/>
      <c r="G14" s="12" t="s">
        <v>152</v>
      </c>
      <c r="H14" s="12" t="s">
        <v>151</v>
      </c>
      <c r="I14" s="3"/>
    </row>
    <row r="15" spans="1:9" x14ac:dyDescent="0.2">
      <c r="A15" s="3"/>
      <c r="B15" s="3"/>
      <c r="C15" s="3"/>
      <c r="D15" s="3"/>
      <c r="G15" s="17" t="s">
        <v>156</v>
      </c>
      <c r="H15" s="18">
        <f>COUNTA(FundingRequests[Country or Multicountry])</f>
        <v>128</v>
      </c>
      <c r="I15" s="3"/>
    </row>
    <row r="16" spans="1:9" ht="14.25" customHeight="1" x14ac:dyDescent="0.2">
      <c r="A16" s="3"/>
      <c r="B16" s="3"/>
      <c r="C16" s="3"/>
      <c r="D16" s="3"/>
      <c r="G16" s="15" t="s">
        <v>149</v>
      </c>
      <c r="H16" s="19">
        <f>COUNTIF(FundingRequests[Projected Date of 
Fast-track Submission],"&gt;0")</f>
        <v>43</v>
      </c>
      <c r="I16" s="3"/>
    </row>
    <row r="17" spans="1:9" ht="18.600000000000001" customHeight="1" x14ac:dyDescent="0.2">
      <c r="A17" s="3"/>
      <c r="B17" s="3"/>
      <c r="C17" s="3"/>
      <c r="D17" s="3"/>
      <c r="G17" s="17" t="s">
        <v>154</v>
      </c>
      <c r="H17" s="18">
        <f>COUNTIF(FundingRequests[Registered Date of 
Fast-track Submission],"&gt;0")</f>
        <v>39</v>
      </c>
      <c r="I17" s="3"/>
    </row>
    <row r="18" spans="1:9" ht="13.5" customHeight="1" x14ac:dyDescent="0.2">
      <c r="A18" s="3"/>
      <c r="B18" s="3"/>
      <c r="C18" s="3"/>
      <c r="D18" s="3"/>
      <c r="G18" s="15" t="s">
        <v>155</v>
      </c>
      <c r="H18" s="19">
        <f>COUNTIF(FundingRequests[Date of 
Fast-track Award],"&gt;0")</f>
        <v>36</v>
      </c>
      <c r="I18" s="3"/>
    </row>
    <row r="19" spans="1:9" ht="13.5" customHeight="1" x14ac:dyDescent="0.2">
      <c r="A19" s="3"/>
      <c r="B19" s="3"/>
      <c r="C19" s="3"/>
      <c r="D19" s="3"/>
      <c r="G19" s="17" t="s">
        <v>163</v>
      </c>
      <c r="H19" s="18">
        <f>COUNTIF(FundingRequests[Projected Window for 
C19RM Full Submission],"Window*")</f>
        <v>125</v>
      </c>
      <c r="I19" s="3"/>
    </row>
    <row r="20" spans="1:9" ht="13.5" customHeight="1" x14ac:dyDescent="0.2">
      <c r="A20" s="3"/>
      <c r="B20" s="3"/>
      <c r="C20" s="3"/>
      <c r="D20" s="3"/>
      <c r="G20" s="15" t="s">
        <v>164</v>
      </c>
      <c r="H20" s="19">
        <f>COUNTIF(FundingRequests[Registered Window for C19RM Full Submission],"Window*")</f>
        <v>125</v>
      </c>
      <c r="I20" s="3"/>
    </row>
    <row r="21" spans="1:9" ht="13.5" customHeight="1" x14ac:dyDescent="0.2">
      <c r="A21" s="3"/>
      <c r="B21" s="3"/>
      <c r="C21" s="3"/>
      <c r="D21" s="3"/>
      <c r="G21" s="17" t="s">
        <v>165</v>
      </c>
      <c r="H21" s="18">
        <f>COUNTIF(FundingRequests[Date of C19RM Full Award],"&gt;0")</f>
        <v>113</v>
      </c>
      <c r="I21" s="3"/>
    </row>
    <row r="22" spans="1:9" ht="13.5" customHeight="1" x14ac:dyDescent="0.2">
      <c r="A22" s="3"/>
      <c r="B22" s="3"/>
      <c r="C22" s="3"/>
      <c r="D22" s="3"/>
      <c r="E22" s="3"/>
      <c r="F22" s="3"/>
      <c r="G22" s="3"/>
      <c r="H22" s="3"/>
      <c r="I22" s="3"/>
    </row>
    <row r="23" spans="1:9" ht="13.5" customHeight="1" x14ac:dyDescent="0.2">
      <c r="A23" s="3"/>
      <c r="B23" s="3"/>
      <c r="C23" s="3"/>
      <c r="D23" s="3"/>
      <c r="E23" s="3"/>
      <c r="F23" s="3"/>
      <c r="G23" s="3"/>
      <c r="H23" s="3"/>
      <c r="I23" s="3"/>
    </row>
    <row r="24" spans="1:9" ht="15" x14ac:dyDescent="0.25">
      <c r="A24"/>
      <c r="B24"/>
      <c r="C24"/>
      <c r="D24" s="8"/>
      <c r="E24" s="8"/>
      <c r="F24"/>
      <c r="G24"/>
      <c r="H24"/>
      <c r="I24"/>
    </row>
    <row r="25" spans="1:9" ht="28.5" x14ac:dyDescent="0.2">
      <c r="A25" s="10" t="s">
        <v>131</v>
      </c>
      <c r="B25" s="10" t="s">
        <v>3</v>
      </c>
      <c r="C25" s="10" t="s">
        <v>132</v>
      </c>
      <c r="D25" s="11" t="s">
        <v>157</v>
      </c>
      <c r="E25" s="11" t="s">
        <v>158</v>
      </c>
      <c r="F25" s="10" t="s">
        <v>159</v>
      </c>
      <c r="G25" s="10" t="s">
        <v>160</v>
      </c>
      <c r="H25" s="10" t="s">
        <v>161</v>
      </c>
      <c r="I25" s="10" t="s">
        <v>162</v>
      </c>
    </row>
    <row r="26" spans="1:9" s="22" customFormat="1" x14ac:dyDescent="0.2">
      <c r="A26" s="20" t="s">
        <v>4</v>
      </c>
      <c r="B26" s="20" t="s">
        <v>5</v>
      </c>
      <c r="C26" s="20" t="s">
        <v>119</v>
      </c>
      <c r="D26" s="21" t="s">
        <v>169</v>
      </c>
      <c r="E26" s="21" t="s">
        <v>169</v>
      </c>
      <c r="F26" s="21" t="s">
        <v>169</v>
      </c>
      <c r="G26" s="20" t="s">
        <v>125</v>
      </c>
      <c r="H26" s="20" t="s">
        <v>125</v>
      </c>
      <c r="I26" s="21">
        <v>44379</v>
      </c>
    </row>
    <row r="27" spans="1:9" s="22" customFormat="1" x14ac:dyDescent="0.2">
      <c r="A27" s="20" t="s">
        <v>133</v>
      </c>
      <c r="B27" s="20" t="s">
        <v>7</v>
      </c>
      <c r="C27" s="20" t="s">
        <v>121</v>
      </c>
      <c r="D27" s="21" t="s">
        <v>169</v>
      </c>
      <c r="E27" s="21" t="s">
        <v>169</v>
      </c>
      <c r="F27" s="21" t="s">
        <v>169</v>
      </c>
      <c r="G27" s="20" t="s">
        <v>2</v>
      </c>
      <c r="H27" s="20" t="s">
        <v>2</v>
      </c>
      <c r="I27" s="21">
        <v>44456</v>
      </c>
    </row>
    <row r="28" spans="1:9" s="22" customFormat="1" x14ac:dyDescent="0.2">
      <c r="A28" s="20" t="s">
        <v>136</v>
      </c>
      <c r="B28" s="20" t="s">
        <v>21</v>
      </c>
      <c r="C28" s="20" t="s">
        <v>121</v>
      </c>
      <c r="D28" s="21" t="s">
        <v>169</v>
      </c>
      <c r="E28" s="21" t="s">
        <v>169</v>
      </c>
      <c r="F28" s="21" t="s">
        <v>169</v>
      </c>
      <c r="G28" s="20" t="s">
        <v>2</v>
      </c>
      <c r="H28" s="20" t="s">
        <v>2</v>
      </c>
      <c r="I28" s="21">
        <v>44421</v>
      </c>
    </row>
    <row r="29" spans="1:9" s="22" customFormat="1" x14ac:dyDescent="0.2">
      <c r="A29" s="20" t="s">
        <v>122</v>
      </c>
      <c r="B29" s="20" t="s">
        <v>33</v>
      </c>
      <c r="C29" s="20" t="s">
        <v>119</v>
      </c>
      <c r="D29" s="21" t="s">
        <v>169</v>
      </c>
      <c r="E29" s="21" t="s">
        <v>169</v>
      </c>
      <c r="F29" s="21" t="s">
        <v>169</v>
      </c>
      <c r="G29" s="20" t="s">
        <v>148</v>
      </c>
      <c r="H29" s="20" t="s">
        <v>148</v>
      </c>
      <c r="I29" s="21">
        <v>44365</v>
      </c>
    </row>
    <row r="30" spans="1:9" s="22" customFormat="1" x14ac:dyDescent="0.2">
      <c r="A30" s="20" t="s">
        <v>48</v>
      </c>
      <c r="B30" s="20" t="s">
        <v>7</v>
      </c>
      <c r="C30" s="20" t="s">
        <v>121</v>
      </c>
      <c r="D30" s="21" t="s">
        <v>169</v>
      </c>
      <c r="E30" s="21" t="s">
        <v>169</v>
      </c>
      <c r="F30" s="21" t="s">
        <v>169</v>
      </c>
      <c r="G30" s="20" t="s">
        <v>2</v>
      </c>
      <c r="H30" s="20" t="s">
        <v>2</v>
      </c>
      <c r="I30" s="21">
        <v>44400</v>
      </c>
    </row>
    <row r="31" spans="1:9" s="22" customFormat="1" x14ac:dyDescent="0.2">
      <c r="A31" s="20" t="s">
        <v>6</v>
      </c>
      <c r="B31" s="20" t="s">
        <v>7</v>
      </c>
      <c r="C31" s="20" t="s">
        <v>121</v>
      </c>
      <c r="D31" s="21" t="s">
        <v>169</v>
      </c>
      <c r="E31" s="21" t="s">
        <v>169</v>
      </c>
      <c r="F31" s="21" t="s">
        <v>169</v>
      </c>
      <c r="G31" s="20" t="s">
        <v>125</v>
      </c>
      <c r="H31" s="20" t="s">
        <v>125</v>
      </c>
      <c r="I31" s="21">
        <v>44383</v>
      </c>
    </row>
    <row r="32" spans="1:9" s="22" customFormat="1" x14ac:dyDescent="0.2">
      <c r="A32" s="20" t="s">
        <v>8</v>
      </c>
      <c r="B32" s="20" t="s">
        <v>9</v>
      </c>
      <c r="C32" s="20" t="s">
        <v>120</v>
      </c>
      <c r="D32" s="21">
        <v>44337</v>
      </c>
      <c r="E32" s="21">
        <v>44337</v>
      </c>
      <c r="F32" s="21">
        <v>44384</v>
      </c>
      <c r="G32" s="20" t="s">
        <v>2</v>
      </c>
      <c r="H32" s="20" t="s">
        <v>2</v>
      </c>
      <c r="I32" s="21">
        <v>44406</v>
      </c>
    </row>
    <row r="33" spans="1:9" s="22" customFormat="1" x14ac:dyDescent="0.2">
      <c r="A33" s="20" t="s">
        <v>49</v>
      </c>
      <c r="B33" s="20" t="s">
        <v>7</v>
      </c>
      <c r="C33" s="20" t="s">
        <v>121</v>
      </c>
      <c r="D33" s="21" t="s">
        <v>169</v>
      </c>
      <c r="E33" s="21" t="s">
        <v>169</v>
      </c>
      <c r="F33" s="21" t="s">
        <v>169</v>
      </c>
      <c r="G33" s="20" t="s">
        <v>125</v>
      </c>
      <c r="H33" s="20" t="s">
        <v>125</v>
      </c>
      <c r="I33" s="21">
        <v>44386</v>
      </c>
    </row>
    <row r="34" spans="1:9" s="22" customFormat="1" x14ac:dyDescent="0.2">
      <c r="A34" s="20" t="s">
        <v>50</v>
      </c>
      <c r="B34" s="20" t="s">
        <v>19</v>
      </c>
      <c r="C34" s="20" t="s">
        <v>121</v>
      </c>
      <c r="D34" s="21" t="s">
        <v>169</v>
      </c>
      <c r="E34" s="21" t="s">
        <v>169</v>
      </c>
      <c r="F34" s="21" t="s">
        <v>169</v>
      </c>
      <c r="G34" s="20" t="s">
        <v>167</v>
      </c>
      <c r="H34" s="20" t="s">
        <v>167</v>
      </c>
      <c r="I34" s="21">
        <v>44413</v>
      </c>
    </row>
    <row r="35" spans="1:9" s="22" customFormat="1" x14ac:dyDescent="0.2">
      <c r="A35" s="20" t="s">
        <v>10</v>
      </c>
      <c r="B35" s="20" t="s">
        <v>11</v>
      </c>
      <c r="C35" s="20" t="s">
        <v>119</v>
      </c>
      <c r="D35" s="21">
        <v>44331</v>
      </c>
      <c r="E35" s="21">
        <v>44331</v>
      </c>
      <c r="F35" s="21">
        <v>44356</v>
      </c>
      <c r="G35" s="20" t="s">
        <v>2</v>
      </c>
      <c r="H35" s="20" t="s">
        <v>2</v>
      </c>
      <c r="I35" s="21" t="s">
        <v>169</v>
      </c>
    </row>
    <row r="36" spans="1:9" s="22" customFormat="1" x14ac:dyDescent="0.2">
      <c r="A36" s="20" t="s">
        <v>51</v>
      </c>
      <c r="B36" s="20" t="s">
        <v>5</v>
      </c>
      <c r="C36" s="20" t="s">
        <v>121</v>
      </c>
      <c r="D36" s="21">
        <v>44334</v>
      </c>
      <c r="E36" s="21">
        <v>44334</v>
      </c>
      <c r="F36" s="21">
        <v>44348</v>
      </c>
      <c r="G36" s="20" t="s">
        <v>2</v>
      </c>
      <c r="H36" s="20" t="s">
        <v>2</v>
      </c>
      <c r="I36" s="21">
        <v>44398</v>
      </c>
    </row>
    <row r="37" spans="1:9" s="22" customFormat="1" x14ac:dyDescent="0.2">
      <c r="A37" s="20" t="s">
        <v>52</v>
      </c>
      <c r="B37" s="20" t="s">
        <v>19</v>
      </c>
      <c r="C37" s="20" t="s">
        <v>121</v>
      </c>
      <c r="D37" s="21">
        <v>44338</v>
      </c>
      <c r="E37" s="21">
        <v>44338</v>
      </c>
      <c r="F37" s="21">
        <v>44351</v>
      </c>
      <c r="G37" s="20" t="s">
        <v>167</v>
      </c>
      <c r="H37" s="20" t="s">
        <v>167</v>
      </c>
      <c r="I37" s="21">
        <v>44455</v>
      </c>
    </row>
    <row r="38" spans="1:9" s="22" customFormat="1" x14ac:dyDescent="0.2">
      <c r="A38" s="20" t="s">
        <v>53</v>
      </c>
      <c r="B38" s="20" t="s">
        <v>33</v>
      </c>
      <c r="C38" s="20" t="s">
        <v>121</v>
      </c>
      <c r="D38" s="21" t="s">
        <v>169</v>
      </c>
      <c r="E38" s="21" t="s">
        <v>169</v>
      </c>
      <c r="F38" s="21" t="s">
        <v>169</v>
      </c>
      <c r="G38" s="20" t="s">
        <v>167</v>
      </c>
      <c r="H38" s="20" t="s">
        <v>167</v>
      </c>
      <c r="I38" s="21">
        <v>44455</v>
      </c>
    </row>
    <row r="39" spans="1:9" s="22" customFormat="1" x14ac:dyDescent="0.2">
      <c r="A39" s="20" t="s">
        <v>54</v>
      </c>
      <c r="B39" s="20" t="s">
        <v>16</v>
      </c>
      <c r="C39" s="20" t="s">
        <v>120</v>
      </c>
      <c r="D39" s="21" t="s">
        <v>169</v>
      </c>
      <c r="E39" s="21" t="s">
        <v>169</v>
      </c>
      <c r="F39" s="21" t="s">
        <v>169</v>
      </c>
      <c r="G39" s="20" t="s">
        <v>125</v>
      </c>
      <c r="H39" s="20" t="s">
        <v>125</v>
      </c>
      <c r="I39" s="21">
        <v>44398</v>
      </c>
    </row>
    <row r="40" spans="1:9" s="22" customFormat="1" x14ac:dyDescent="0.2">
      <c r="A40" s="20" t="s">
        <v>12</v>
      </c>
      <c r="B40" s="20" t="s">
        <v>11</v>
      </c>
      <c r="C40" s="20" t="s">
        <v>119</v>
      </c>
      <c r="D40" s="21">
        <v>44322</v>
      </c>
      <c r="E40" s="21">
        <v>44322</v>
      </c>
      <c r="F40" s="21">
        <v>44348</v>
      </c>
      <c r="G40" s="20" t="s">
        <v>125</v>
      </c>
      <c r="H40" s="20" t="s">
        <v>125</v>
      </c>
      <c r="I40" s="21">
        <v>44397</v>
      </c>
    </row>
    <row r="41" spans="1:9" s="22" customFormat="1" x14ac:dyDescent="0.2">
      <c r="A41" s="20" t="s">
        <v>55</v>
      </c>
      <c r="B41" s="20" t="s">
        <v>11</v>
      </c>
      <c r="C41" s="20" t="s">
        <v>121</v>
      </c>
      <c r="D41" s="21">
        <v>44323</v>
      </c>
      <c r="E41" s="21" t="s">
        <v>169</v>
      </c>
      <c r="F41" s="21" t="s">
        <v>169</v>
      </c>
      <c r="G41" s="20" t="s">
        <v>2</v>
      </c>
      <c r="H41" s="20" t="s">
        <v>2</v>
      </c>
      <c r="I41" s="21">
        <v>44411</v>
      </c>
    </row>
    <row r="42" spans="1:9" s="22" customFormat="1" x14ac:dyDescent="0.2">
      <c r="A42" s="20" t="s">
        <v>56</v>
      </c>
      <c r="B42" s="20" t="s">
        <v>9</v>
      </c>
      <c r="C42" s="20" t="s">
        <v>120</v>
      </c>
      <c r="D42" s="21">
        <v>44316</v>
      </c>
      <c r="E42" s="21">
        <v>44316</v>
      </c>
      <c r="F42" s="21">
        <v>44328</v>
      </c>
      <c r="G42" s="20" t="s">
        <v>148</v>
      </c>
      <c r="H42" s="20" t="s">
        <v>148</v>
      </c>
      <c r="I42" s="21">
        <v>44372</v>
      </c>
    </row>
    <row r="43" spans="1:9" s="22" customFormat="1" x14ac:dyDescent="0.2">
      <c r="A43" s="20" t="s">
        <v>57</v>
      </c>
      <c r="B43" s="20" t="s">
        <v>11</v>
      </c>
      <c r="C43" s="20" t="s">
        <v>120</v>
      </c>
      <c r="D43" s="21" t="s">
        <v>169</v>
      </c>
      <c r="E43" s="21" t="s">
        <v>169</v>
      </c>
      <c r="F43" s="21" t="s">
        <v>169</v>
      </c>
      <c r="G43" s="20" t="s">
        <v>167</v>
      </c>
      <c r="H43" s="20" t="s">
        <v>167</v>
      </c>
      <c r="I43" s="21">
        <v>44470</v>
      </c>
    </row>
    <row r="44" spans="1:9" s="22" customFormat="1" x14ac:dyDescent="0.2">
      <c r="A44" s="20" t="s">
        <v>13</v>
      </c>
      <c r="B44" s="20" t="s">
        <v>11</v>
      </c>
      <c r="C44" s="20" t="s">
        <v>119</v>
      </c>
      <c r="D44" s="21" t="s">
        <v>169</v>
      </c>
      <c r="E44" s="21" t="s">
        <v>169</v>
      </c>
      <c r="F44" s="21" t="s">
        <v>169</v>
      </c>
      <c r="G44" s="20" t="s">
        <v>167</v>
      </c>
      <c r="H44" s="20" t="s">
        <v>167</v>
      </c>
      <c r="I44" s="21">
        <v>44455</v>
      </c>
    </row>
    <row r="45" spans="1:9" s="22" customFormat="1" x14ac:dyDescent="0.2">
      <c r="A45" s="20" t="s">
        <v>58</v>
      </c>
      <c r="B45" s="20" t="s">
        <v>11</v>
      </c>
      <c r="C45" s="20" t="s">
        <v>119</v>
      </c>
      <c r="D45" s="21">
        <v>44363</v>
      </c>
      <c r="E45" s="21">
        <v>44363</v>
      </c>
      <c r="F45" s="21">
        <v>44385</v>
      </c>
      <c r="G45" s="20" t="s">
        <v>167</v>
      </c>
      <c r="H45" s="20" t="s">
        <v>167</v>
      </c>
      <c r="I45" s="21">
        <v>44488</v>
      </c>
    </row>
    <row r="46" spans="1:9" s="22" customFormat="1" x14ac:dyDescent="0.2">
      <c r="A46" s="20" t="s">
        <v>59</v>
      </c>
      <c r="B46" s="20" t="s">
        <v>19</v>
      </c>
      <c r="C46" s="20" t="s">
        <v>121</v>
      </c>
      <c r="D46" s="21" t="s">
        <v>169</v>
      </c>
      <c r="E46" s="21" t="s">
        <v>169</v>
      </c>
      <c r="F46" s="21" t="s">
        <v>169</v>
      </c>
      <c r="G46" s="20" t="s">
        <v>2</v>
      </c>
      <c r="H46" s="20" t="s">
        <v>2</v>
      </c>
      <c r="I46" s="21">
        <v>44406</v>
      </c>
    </row>
    <row r="47" spans="1:9" s="22" customFormat="1" x14ac:dyDescent="0.2">
      <c r="A47" s="20" t="s">
        <v>60</v>
      </c>
      <c r="B47" s="20" t="s">
        <v>33</v>
      </c>
      <c r="C47" s="20" t="s">
        <v>121</v>
      </c>
      <c r="D47" s="21" t="s">
        <v>169</v>
      </c>
      <c r="E47" s="21" t="s">
        <v>169</v>
      </c>
      <c r="F47" s="21" t="s">
        <v>169</v>
      </c>
      <c r="G47" s="20" t="s">
        <v>168</v>
      </c>
      <c r="H47" s="20" t="s">
        <v>168</v>
      </c>
      <c r="I47" s="21" t="s">
        <v>169</v>
      </c>
    </row>
    <row r="48" spans="1:9" s="22" customFormat="1" x14ac:dyDescent="0.2">
      <c r="A48" s="20" t="s">
        <v>14</v>
      </c>
      <c r="B48" s="20" t="s">
        <v>11</v>
      </c>
      <c r="C48" s="20" t="s">
        <v>119</v>
      </c>
      <c r="D48" s="21" t="s">
        <v>169</v>
      </c>
      <c r="E48" s="21" t="s">
        <v>169</v>
      </c>
      <c r="F48" s="21" t="s">
        <v>169</v>
      </c>
      <c r="G48" s="20" t="s">
        <v>2</v>
      </c>
      <c r="H48" s="20" t="s">
        <v>2</v>
      </c>
      <c r="I48" s="21">
        <v>44425</v>
      </c>
    </row>
    <row r="49" spans="1:9" s="22" customFormat="1" x14ac:dyDescent="0.2">
      <c r="A49" s="20" t="s">
        <v>15</v>
      </c>
      <c r="B49" s="20" t="s">
        <v>16</v>
      </c>
      <c r="C49" s="20" t="s">
        <v>120</v>
      </c>
      <c r="D49" s="21">
        <v>44330</v>
      </c>
      <c r="E49" s="21">
        <v>44330</v>
      </c>
      <c r="F49" s="21">
        <v>44349</v>
      </c>
      <c r="G49" s="20" t="s">
        <v>167</v>
      </c>
      <c r="H49" s="20" t="s">
        <v>167</v>
      </c>
      <c r="I49" s="21">
        <v>44470</v>
      </c>
    </row>
    <row r="50" spans="1:9" s="22" customFormat="1" x14ac:dyDescent="0.2">
      <c r="A50" s="20" t="s">
        <v>61</v>
      </c>
      <c r="B50" s="20" t="s">
        <v>19</v>
      </c>
      <c r="C50" s="20" t="s">
        <v>121</v>
      </c>
      <c r="D50" s="21" t="s">
        <v>169</v>
      </c>
      <c r="E50" s="21" t="s">
        <v>169</v>
      </c>
      <c r="F50" s="21" t="s">
        <v>169</v>
      </c>
      <c r="G50" s="20" t="s">
        <v>125</v>
      </c>
      <c r="H50" s="20" t="s">
        <v>125</v>
      </c>
      <c r="I50" s="21">
        <v>44391</v>
      </c>
    </row>
    <row r="51" spans="1:9" s="22" customFormat="1" x14ac:dyDescent="0.2">
      <c r="A51" s="20" t="s">
        <v>17</v>
      </c>
      <c r="B51" s="20" t="s">
        <v>16</v>
      </c>
      <c r="C51" s="20" t="s">
        <v>120</v>
      </c>
      <c r="D51" s="21" t="s">
        <v>169</v>
      </c>
      <c r="E51" s="21" t="s">
        <v>169</v>
      </c>
      <c r="F51" s="21" t="s">
        <v>169</v>
      </c>
      <c r="G51" s="20" t="s">
        <v>125</v>
      </c>
      <c r="H51" s="20" t="s">
        <v>125</v>
      </c>
      <c r="I51" s="21">
        <v>44393</v>
      </c>
    </row>
    <row r="52" spans="1:9" s="22" customFormat="1" x14ac:dyDescent="0.2">
      <c r="A52" s="20" t="s">
        <v>18</v>
      </c>
      <c r="B52" s="20" t="s">
        <v>19</v>
      </c>
      <c r="C52" s="20" t="s">
        <v>121</v>
      </c>
      <c r="D52" s="21" t="s">
        <v>169</v>
      </c>
      <c r="E52" s="21" t="s">
        <v>169</v>
      </c>
      <c r="F52" s="21" t="s">
        <v>169</v>
      </c>
      <c r="G52" s="20" t="s">
        <v>2</v>
      </c>
      <c r="H52" s="20" t="s">
        <v>2</v>
      </c>
      <c r="I52" s="21">
        <v>44425</v>
      </c>
    </row>
    <row r="53" spans="1:9" s="22" customFormat="1" x14ac:dyDescent="0.2">
      <c r="A53" s="20" t="s">
        <v>20</v>
      </c>
      <c r="B53" s="20" t="s">
        <v>21</v>
      </c>
      <c r="C53" s="20" t="s">
        <v>121</v>
      </c>
      <c r="D53" s="21">
        <v>44316</v>
      </c>
      <c r="E53" s="21">
        <v>44316</v>
      </c>
      <c r="F53" s="21" t="s">
        <v>169</v>
      </c>
      <c r="G53" s="20" t="s">
        <v>2</v>
      </c>
      <c r="H53" s="20" t="s">
        <v>2</v>
      </c>
      <c r="I53" s="21">
        <v>44400</v>
      </c>
    </row>
    <row r="54" spans="1:9" s="22" customFormat="1" x14ac:dyDescent="0.2">
      <c r="A54" s="20" t="s">
        <v>62</v>
      </c>
      <c r="B54" s="20" t="s">
        <v>19</v>
      </c>
      <c r="C54" s="20" t="s">
        <v>121</v>
      </c>
      <c r="D54" s="21" t="s">
        <v>169</v>
      </c>
      <c r="E54" s="21" t="s">
        <v>169</v>
      </c>
      <c r="F54" s="21" t="s">
        <v>169</v>
      </c>
      <c r="G54" s="20" t="s">
        <v>167</v>
      </c>
      <c r="H54" s="20" t="s">
        <v>167</v>
      </c>
      <c r="I54" s="21">
        <v>44413</v>
      </c>
    </row>
    <row r="55" spans="1:9" s="22" customFormat="1" x14ac:dyDescent="0.2">
      <c r="A55" s="20" t="s">
        <v>63</v>
      </c>
      <c r="B55" s="20" t="s">
        <v>19</v>
      </c>
      <c r="C55" s="20" t="s">
        <v>121</v>
      </c>
      <c r="D55" s="21" t="s">
        <v>169</v>
      </c>
      <c r="E55" s="21" t="s">
        <v>169</v>
      </c>
      <c r="F55" s="21" t="s">
        <v>169</v>
      </c>
      <c r="G55" s="20" t="s">
        <v>125</v>
      </c>
      <c r="H55" s="20" t="s">
        <v>125</v>
      </c>
      <c r="I55" s="21">
        <v>44397</v>
      </c>
    </row>
    <row r="56" spans="1:9" s="22" customFormat="1" x14ac:dyDescent="0.2">
      <c r="A56" s="20" t="s">
        <v>64</v>
      </c>
      <c r="B56" s="20" t="s">
        <v>21</v>
      </c>
      <c r="C56" s="20" t="s">
        <v>121</v>
      </c>
      <c r="D56" s="21" t="s">
        <v>169</v>
      </c>
      <c r="E56" s="21" t="s">
        <v>169</v>
      </c>
      <c r="F56" s="21" t="s">
        <v>169</v>
      </c>
      <c r="G56" s="20" t="s">
        <v>2</v>
      </c>
      <c r="H56" s="20" t="s">
        <v>2</v>
      </c>
      <c r="I56" s="21">
        <v>44411</v>
      </c>
    </row>
    <row r="57" spans="1:9" s="22" customFormat="1" x14ac:dyDescent="0.2">
      <c r="A57" s="20" t="s">
        <v>65</v>
      </c>
      <c r="B57" s="20" t="s">
        <v>19</v>
      </c>
      <c r="C57" s="20" t="s">
        <v>121</v>
      </c>
      <c r="D57" s="21" t="s">
        <v>169</v>
      </c>
      <c r="E57" s="21" t="s">
        <v>169</v>
      </c>
      <c r="F57" s="21" t="s">
        <v>169</v>
      </c>
      <c r="G57" s="20" t="s">
        <v>2</v>
      </c>
      <c r="H57" s="20" t="s">
        <v>2</v>
      </c>
      <c r="I57" s="21">
        <v>44411</v>
      </c>
    </row>
    <row r="58" spans="1:9" s="22" customFormat="1" x14ac:dyDescent="0.2">
      <c r="A58" s="20" t="s">
        <v>66</v>
      </c>
      <c r="B58" s="20" t="s">
        <v>21</v>
      </c>
      <c r="C58" s="20" t="s">
        <v>119</v>
      </c>
      <c r="D58" s="21" t="s">
        <v>169</v>
      </c>
      <c r="E58" s="21" t="s">
        <v>169</v>
      </c>
      <c r="F58" s="21" t="s">
        <v>169</v>
      </c>
      <c r="G58" s="20" t="s">
        <v>168</v>
      </c>
      <c r="H58" s="20" t="s">
        <v>168</v>
      </c>
      <c r="I58" s="21" t="s">
        <v>169</v>
      </c>
    </row>
    <row r="59" spans="1:9" s="22" customFormat="1" x14ac:dyDescent="0.2">
      <c r="A59" s="20" t="s">
        <v>67</v>
      </c>
      <c r="B59" s="20" t="s">
        <v>33</v>
      </c>
      <c r="C59" s="20" t="s">
        <v>119</v>
      </c>
      <c r="D59" s="21">
        <v>44337</v>
      </c>
      <c r="E59" s="21">
        <v>44337</v>
      </c>
      <c r="F59" s="21" t="s">
        <v>169</v>
      </c>
      <c r="G59" s="20" t="s">
        <v>2</v>
      </c>
      <c r="H59" s="20" t="s">
        <v>2</v>
      </c>
      <c r="I59" s="21">
        <v>44404</v>
      </c>
    </row>
    <row r="60" spans="1:9" s="22" customFormat="1" x14ac:dyDescent="0.2">
      <c r="A60" s="20" t="s">
        <v>68</v>
      </c>
      <c r="B60" s="20" t="s">
        <v>44</v>
      </c>
      <c r="C60" s="20" t="s">
        <v>120</v>
      </c>
      <c r="D60" s="21">
        <v>44332</v>
      </c>
      <c r="E60" s="21">
        <v>44332</v>
      </c>
      <c r="F60" s="21">
        <v>44348</v>
      </c>
      <c r="G60" s="20" t="s">
        <v>148</v>
      </c>
      <c r="H60" s="20" t="s">
        <v>148</v>
      </c>
      <c r="I60" s="21">
        <v>44371</v>
      </c>
    </row>
    <row r="61" spans="1:9" s="22" customFormat="1" x14ac:dyDescent="0.2">
      <c r="A61" s="20" t="s">
        <v>69</v>
      </c>
      <c r="B61" s="20" t="s">
        <v>11</v>
      </c>
      <c r="C61" s="20" t="s">
        <v>121</v>
      </c>
      <c r="D61" s="21" t="s">
        <v>169</v>
      </c>
      <c r="E61" s="21" t="s">
        <v>169</v>
      </c>
      <c r="F61" s="21" t="s">
        <v>169</v>
      </c>
      <c r="G61" s="20" t="s">
        <v>125</v>
      </c>
      <c r="H61" s="20" t="s">
        <v>125</v>
      </c>
      <c r="I61" s="21">
        <v>44399</v>
      </c>
    </row>
    <row r="62" spans="1:9" s="22" customFormat="1" x14ac:dyDescent="0.2">
      <c r="A62" s="20" t="s">
        <v>70</v>
      </c>
      <c r="B62" s="20" t="s">
        <v>24</v>
      </c>
      <c r="C62" s="20" t="s">
        <v>121</v>
      </c>
      <c r="D62" s="21">
        <v>44305</v>
      </c>
      <c r="E62" s="21">
        <v>44305</v>
      </c>
      <c r="F62" s="21">
        <v>44327</v>
      </c>
      <c r="G62" s="20" t="s">
        <v>125</v>
      </c>
      <c r="H62" s="20" t="s">
        <v>125</v>
      </c>
      <c r="I62" s="21">
        <v>44385</v>
      </c>
    </row>
    <row r="63" spans="1:9" s="22" customFormat="1" x14ac:dyDescent="0.2">
      <c r="A63" s="20" t="s">
        <v>71</v>
      </c>
      <c r="B63" s="20" t="s">
        <v>7</v>
      </c>
      <c r="C63" s="20" t="s">
        <v>121</v>
      </c>
      <c r="D63" s="21" t="s">
        <v>169</v>
      </c>
      <c r="E63" s="21" t="s">
        <v>169</v>
      </c>
      <c r="F63" s="21" t="s">
        <v>169</v>
      </c>
      <c r="G63" s="20" t="s">
        <v>2</v>
      </c>
      <c r="H63" s="20" t="s">
        <v>2</v>
      </c>
      <c r="I63" s="21">
        <v>44397</v>
      </c>
    </row>
    <row r="64" spans="1:9" s="22" customFormat="1" x14ac:dyDescent="0.2">
      <c r="A64" s="20" t="s">
        <v>72</v>
      </c>
      <c r="B64" s="20" t="s">
        <v>16</v>
      </c>
      <c r="C64" s="20" t="s">
        <v>120</v>
      </c>
      <c r="D64" s="21">
        <v>44343</v>
      </c>
      <c r="E64" s="21">
        <v>44343</v>
      </c>
      <c r="F64" s="21">
        <v>44357</v>
      </c>
      <c r="G64" s="20" t="s">
        <v>125</v>
      </c>
      <c r="H64" s="20" t="s">
        <v>125</v>
      </c>
      <c r="I64" s="21">
        <v>44379</v>
      </c>
    </row>
    <row r="65" spans="1:9" s="22" customFormat="1" x14ac:dyDescent="0.2">
      <c r="A65" s="20" t="s">
        <v>22</v>
      </c>
      <c r="B65" s="20" t="s">
        <v>19</v>
      </c>
      <c r="C65" s="20" t="s">
        <v>119</v>
      </c>
      <c r="D65" s="21" t="s">
        <v>169</v>
      </c>
      <c r="E65" s="21" t="s">
        <v>169</v>
      </c>
      <c r="F65" s="21" t="s">
        <v>169</v>
      </c>
      <c r="G65" s="20" t="s">
        <v>167</v>
      </c>
      <c r="H65" s="20" t="s">
        <v>167</v>
      </c>
      <c r="I65" s="21">
        <v>44425</v>
      </c>
    </row>
    <row r="66" spans="1:9" s="22" customFormat="1" x14ac:dyDescent="0.2">
      <c r="A66" s="20" t="s">
        <v>23</v>
      </c>
      <c r="B66" s="20" t="s">
        <v>24</v>
      </c>
      <c r="C66" s="20" t="s">
        <v>119</v>
      </c>
      <c r="D66" s="21" t="s">
        <v>169</v>
      </c>
      <c r="E66" s="21" t="s">
        <v>169</v>
      </c>
      <c r="F66" s="21" t="s">
        <v>169</v>
      </c>
      <c r="G66" s="20" t="s">
        <v>2</v>
      </c>
      <c r="H66" s="20" t="s">
        <v>2</v>
      </c>
      <c r="I66" s="21">
        <v>44418</v>
      </c>
    </row>
    <row r="67" spans="1:9" s="22" customFormat="1" x14ac:dyDescent="0.2">
      <c r="A67" s="20" t="s">
        <v>25</v>
      </c>
      <c r="B67" s="20" t="s">
        <v>24</v>
      </c>
      <c r="C67" s="20" t="s">
        <v>119</v>
      </c>
      <c r="D67" s="21" t="s">
        <v>169</v>
      </c>
      <c r="E67" s="21" t="s">
        <v>169</v>
      </c>
      <c r="F67" s="21" t="s">
        <v>169</v>
      </c>
      <c r="G67" s="20" t="s">
        <v>125</v>
      </c>
      <c r="H67" s="20" t="s">
        <v>125</v>
      </c>
      <c r="I67" s="21">
        <v>44391</v>
      </c>
    </row>
    <row r="68" spans="1:9" s="22" customFormat="1" x14ac:dyDescent="0.2">
      <c r="A68" s="20" t="s">
        <v>73</v>
      </c>
      <c r="B68" s="20" t="s">
        <v>19</v>
      </c>
      <c r="C68" s="20" t="s">
        <v>121</v>
      </c>
      <c r="D68" s="21" t="s">
        <v>169</v>
      </c>
      <c r="E68" s="21" t="s">
        <v>169</v>
      </c>
      <c r="F68" s="21" t="s">
        <v>169</v>
      </c>
      <c r="G68" s="20" t="s">
        <v>125</v>
      </c>
      <c r="H68" s="20" t="s">
        <v>125</v>
      </c>
      <c r="I68" s="21">
        <v>44379</v>
      </c>
    </row>
    <row r="69" spans="1:9" s="22" customFormat="1" x14ac:dyDescent="0.2">
      <c r="A69" s="20" t="s">
        <v>26</v>
      </c>
      <c r="B69" s="20" t="s">
        <v>19</v>
      </c>
      <c r="C69" s="20" t="s">
        <v>119</v>
      </c>
      <c r="D69" s="21" t="s">
        <v>169</v>
      </c>
      <c r="E69" s="21" t="s">
        <v>169</v>
      </c>
      <c r="F69" s="21" t="s">
        <v>169</v>
      </c>
      <c r="G69" s="20" t="s">
        <v>125</v>
      </c>
      <c r="H69" s="20" t="s">
        <v>125</v>
      </c>
      <c r="I69" s="21">
        <v>44463</v>
      </c>
    </row>
    <row r="70" spans="1:9" s="22" customFormat="1" x14ac:dyDescent="0.2">
      <c r="A70" s="20" t="s">
        <v>27</v>
      </c>
      <c r="B70" s="20" t="s">
        <v>19</v>
      </c>
      <c r="C70" s="20" t="s">
        <v>121</v>
      </c>
      <c r="D70" s="21" t="s">
        <v>169</v>
      </c>
      <c r="E70" s="21" t="s">
        <v>169</v>
      </c>
      <c r="F70" s="21" t="s">
        <v>169</v>
      </c>
      <c r="G70" s="20" t="s">
        <v>167</v>
      </c>
      <c r="H70" s="20" t="s">
        <v>167</v>
      </c>
      <c r="I70" s="21">
        <v>44455</v>
      </c>
    </row>
    <row r="71" spans="1:9" s="22" customFormat="1" x14ac:dyDescent="0.2">
      <c r="A71" s="20" t="s">
        <v>74</v>
      </c>
      <c r="B71" s="20" t="s">
        <v>9</v>
      </c>
      <c r="C71" s="20" t="s">
        <v>120</v>
      </c>
      <c r="D71" s="21">
        <v>44317</v>
      </c>
      <c r="E71" s="21">
        <v>44317</v>
      </c>
      <c r="F71" s="21">
        <v>44320</v>
      </c>
      <c r="G71" s="20" t="s">
        <v>2</v>
      </c>
      <c r="H71" s="20" t="s">
        <v>2</v>
      </c>
      <c r="I71" s="21" t="s">
        <v>169</v>
      </c>
    </row>
    <row r="72" spans="1:9" s="22" customFormat="1" x14ac:dyDescent="0.2">
      <c r="A72" s="20" t="s">
        <v>28</v>
      </c>
      <c r="B72" s="20" t="s">
        <v>9</v>
      </c>
      <c r="C72" s="20" t="s">
        <v>120</v>
      </c>
      <c r="D72" s="21">
        <v>44347</v>
      </c>
      <c r="E72" s="21">
        <v>44347</v>
      </c>
      <c r="F72" s="21">
        <v>44364</v>
      </c>
      <c r="G72" s="20" t="s">
        <v>125</v>
      </c>
      <c r="H72" s="20" t="s">
        <v>125</v>
      </c>
      <c r="I72" s="21">
        <v>44400</v>
      </c>
    </row>
    <row r="73" spans="1:9" s="22" customFormat="1" x14ac:dyDescent="0.2">
      <c r="A73" s="20" t="s">
        <v>75</v>
      </c>
      <c r="B73" s="20" t="s">
        <v>5</v>
      </c>
      <c r="C73" s="20" t="s">
        <v>121</v>
      </c>
      <c r="D73" s="21" t="s">
        <v>169</v>
      </c>
      <c r="E73" s="21" t="s">
        <v>169</v>
      </c>
      <c r="F73" s="21" t="s">
        <v>169</v>
      </c>
      <c r="G73" s="20" t="s">
        <v>2</v>
      </c>
      <c r="H73" s="20" t="s">
        <v>2</v>
      </c>
      <c r="I73" s="21">
        <v>44398</v>
      </c>
    </row>
    <row r="74" spans="1:9" s="22" customFormat="1" x14ac:dyDescent="0.2">
      <c r="A74" s="20" t="s">
        <v>76</v>
      </c>
      <c r="B74" s="20" t="s">
        <v>19</v>
      </c>
      <c r="C74" s="20" t="s">
        <v>121</v>
      </c>
      <c r="D74" s="21" t="s">
        <v>169</v>
      </c>
      <c r="E74" s="21" t="s">
        <v>169</v>
      </c>
      <c r="F74" s="21" t="s">
        <v>169</v>
      </c>
      <c r="G74" s="20" t="s">
        <v>167</v>
      </c>
      <c r="H74" s="20" t="s">
        <v>167</v>
      </c>
      <c r="I74" s="21">
        <v>44480</v>
      </c>
    </row>
    <row r="75" spans="1:9" s="22" customFormat="1" x14ac:dyDescent="0.2">
      <c r="A75" s="20" t="s">
        <v>77</v>
      </c>
      <c r="B75" s="20" t="s">
        <v>7</v>
      </c>
      <c r="C75" s="20" t="s">
        <v>121</v>
      </c>
      <c r="D75" s="21" t="s">
        <v>169</v>
      </c>
      <c r="E75" s="21" t="s">
        <v>169</v>
      </c>
      <c r="F75" s="21" t="s">
        <v>169</v>
      </c>
      <c r="G75" s="20" t="s">
        <v>167</v>
      </c>
      <c r="H75" s="20" t="s">
        <v>167</v>
      </c>
      <c r="I75" s="21">
        <v>44421</v>
      </c>
    </row>
    <row r="76" spans="1:9" s="22" customFormat="1" x14ac:dyDescent="0.2">
      <c r="A76" s="20" t="s">
        <v>78</v>
      </c>
      <c r="B76" s="20" t="s">
        <v>44</v>
      </c>
      <c r="C76" s="20" t="s">
        <v>120</v>
      </c>
      <c r="D76" s="21">
        <v>44330</v>
      </c>
      <c r="E76" s="21">
        <v>44330</v>
      </c>
      <c r="F76" s="21">
        <v>44343</v>
      </c>
      <c r="G76" s="20" t="s">
        <v>125</v>
      </c>
      <c r="H76" s="20" t="s">
        <v>125</v>
      </c>
      <c r="I76" s="21">
        <v>44379</v>
      </c>
    </row>
    <row r="77" spans="1:9" s="22" customFormat="1" x14ac:dyDescent="0.2">
      <c r="A77" s="20" t="s">
        <v>79</v>
      </c>
      <c r="B77" s="20" t="s">
        <v>7</v>
      </c>
      <c r="C77" s="20" t="s">
        <v>121</v>
      </c>
      <c r="D77" s="21" t="s">
        <v>169</v>
      </c>
      <c r="E77" s="21" t="s">
        <v>169</v>
      </c>
      <c r="F77" s="21" t="s">
        <v>169</v>
      </c>
      <c r="G77" s="20" t="s">
        <v>125</v>
      </c>
      <c r="H77" s="20" t="s">
        <v>125</v>
      </c>
      <c r="I77" s="21">
        <v>44379</v>
      </c>
    </row>
    <row r="78" spans="1:9" s="22" customFormat="1" x14ac:dyDescent="0.2">
      <c r="A78" s="20" t="s">
        <v>29</v>
      </c>
      <c r="B78" s="20" t="s">
        <v>7</v>
      </c>
      <c r="C78" s="20" t="s">
        <v>121</v>
      </c>
      <c r="D78" s="21" t="s">
        <v>169</v>
      </c>
      <c r="E78" s="21" t="s">
        <v>169</v>
      </c>
      <c r="F78" s="21" t="s">
        <v>169</v>
      </c>
      <c r="G78" s="20" t="s">
        <v>1</v>
      </c>
      <c r="H78" s="20" t="s">
        <v>1</v>
      </c>
      <c r="I78" s="21">
        <v>44358</v>
      </c>
    </row>
    <row r="79" spans="1:9" s="22" customFormat="1" x14ac:dyDescent="0.2">
      <c r="A79" s="20" t="s">
        <v>30</v>
      </c>
      <c r="B79" s="20" t="s">
        <v>5</v>
      </c>
      <c r="C79" s="20" t="s">
        <v>121</v>
      </c>
      <c r="D79" s="21" t="s">
        <v>169</v>
      </c>
      <c r="E79" s="21" t="s">
        <v>169</v>
      </c>
      <c r="F79" s="21" t="s">
        <v>169</v>
      </c>
      <c r="G79" s="20" t="s">
        <v>2</v>
      </c>
      <c r="H79" s="20" t="s">
        <v>2</v>
      </c>
      <c r="I79" s="21">
        <v>44406</v>
      </c>
    </row>
    <row r="80" spans="1:9" s="22" customFormat="1" x14ac:dyDescent="0.2">
      <c r="A80" s="20" t="s">
        <v>80</v>
      </c>
      <c r="B80" s="20" t="s">
        <v>33</v>
      </c>
      <c r="C80" s="20" t="s">
        <v>119</v>
      </c>
      <c r="D80" s="21" t="s">
        <v>169</v>
      </c>
      <c r="E80" s="21" t="s">
        <v>169</v>
      </c>
      <c r="F80" s="21" t="s">
        <v>169</v>
      </c>
      <c r="G80" s="20" t="s">
        <v>167</v>
      </c>
      <c r="H80" s="20" t="s">
        <v>167</v>
      </c>
      <c r="I80" s="21">
        <v>44425</v>
      </c>
    </row>
    <row r="81" spans="1:9" s="22" customFormat="1" x14ac:dyDescent="0.2">
      <c r="A81" s="20" t="s">
        <v>31</v>
      </c>
      <c r="B81" s="20" t="s">
        <v>24</v>
      </c>
      <c r="C81" s="20" t="s">
        <v>119</v>
      </c>
      <c r="D81" s="21">
        <v>44327</v>
      </c>
      <c r="E81" s="21">
        <v>44327</v>
      </c>
      <c r="F81" s="21" t="s">
        <v>169</v>
      </c>
      <c r="G81" s="20" t="s">
        <v>2</v>
      </c>
      <c r="H81" s="20" t="s">
        <v>2</v>
      </c>
      <c r="I81" s="21">
        <v>44393</v>
      </c>
    </row>
    <row r="82" spans="1:9" s="22" customFormat="1" x14ac:dyDescent="0.2">
      <c r="A82" s="20" t="s">
        <v>32</v>
      </c>
      <c r="B82" s="20" t="s">
        <v>33</v>
      </c>
      <c r="C82" s="20" t="s">
        <v>119</v>
      </c>
      <c r="D82" s="21">
        <v>44332</v>
      </c>
      <c r="E82" s="21">
        <v>44332</v>
      </c>
      <c r="F82" s="21">
        <v>44377</v>
      </c>
      <c r="G82" s="20" t="s">
        <v>2</v>
      </c>
      <c r="H82" s="20" t="s">
        <v>2</v>
      </c>
      <c r="I82" s="21">
        <v>44424</v>
      </c>
    </row>
    <row r="83" spans="1:9" s="22" customFormat="1" x14ac:dyDescent="0.2">
      <c r="A83" s="20" t="s">
        <v>34</v>
      </c>
      <c r="B83" s="20" t="s">
        <v>33</v>
      </c>
      <c r="C83" s="20" t="s">
        <v>120</v>
      </c>
      <c r="D83" s="21">
        <v>44320</v>
      </c>
      <c r="E83" s="21">
        <v>44320</v>
      </c>
      <c r="F83" s="21">
        <v>44335</v>
      </c>
      <c r="G83" s="20" t="s">
        <v>148</v>
      </c>
      <c r="H83" s="20" t="s">
        <v>148</v>
      </c>
      <c r="I83" s="21">
        <v>44371</v>
      </c>
    </row>
    <row r="84" spans="1:9" s="22" customFormat="1" x14ac:dyDescent="0.2">
      <c r="A84" s="20" t="s">
        <v>81</v>
      </c>
      <c r="B84" s="20" t="s">
        <v>5</v>
      </c>
      <c r="C84" s="20" t="s">
        <v>121</v>
      </c>
      <c r="D84" s="21" t="s">
        <v>169</v>
      </c>
      <c r="E84" s="21" t="s">
        <v>169</v>
      </c>
      <c r="F84" s="21" t="s">
        <v>169</v>
      </c>
      <c r="G84" s="20" t="s">
        <v>169</v>
      </c>
      <c r="H84" s="20" t="s">
        <v>169</v>
      </c>
      <c r="I84" s="21" t="s">
        <v>169</v>
      </c>
    </row>
    <row r="85" spans="1:9" s="22" customFormat="1" x14ac:dyDescent="0.2">
      <c r="A85" s="20" t="s">
        <v>82</v>
      </c>
      <c r="B85" s="20" t="s">
        <v>16</v>
      </c>
      <c r="C85" s="20" t="s">
        <v>120</v>
      </c>
      <c r="D85" s="21">
        <v>44348</v>
      </c>
      <c r="E85" s="21">
        <v>44348</v>
      </c>
      <c r="F85" s="21">
        <v>44385</v>
      </c>
      <c r="G85" s="20" t="s">
        <v>167</v>
      </c>
      <c r="H85" s="20" t="s">
        <v>167</v>
      </c>
      <c r="I85" s="21">
        <v>44419</v>
      </c>
    </row>
    <row r="86" spans="1:9" s="22" customFormat="1" x14ac:dyDescent="0.2">
      <c r="A86" s="20" t="s">
        <v>83</v>
      </c>
      <c r="B86" s="20" t="s">
        <v>21</v>
      </c>
      <c r="C86" s="20" t="s">
        <v>121</v>
      </c>
      <c r="D86" s="21">
        <v>44350</v>
      </c>
      <c r="E86" s="21">
        <v>44350</v>
      </c>
      <c r="F86" s="21" t="s">
        <v>169</v>
      </c>
      <c r="G86" s="20" t="s">
        <v>167</v>
      </c>
      <c r="H86" s="20" t="s">
        <v>167</v>
      </c>
      <c r="I86" s="21">
        <v>44424</v>
      </c>
    </row>
    <row r="87" spans="1:9" s="22" customFormat="1" x14ac:dyDescent="0.2">
      <c r="A87" s="20" t="s">
        <v>84</v>
      </c>
      <c r="B87" s="20" t="s">
        <v>33</v>
      </c>
      <c r="C87" s="20" t="s">
        <v>121</v>
      </c>
      <c r="D87" s="21" t="s">
        <v>169</v>
      </c>
      <c r="E87" s="21" t="s">
        <v>169</v>
      </c>
      <c r="F87" s="21" t="s">
        <v>169</v>
      </c>
      <c r="G87" s="20" t="s">
        <v>168</v>
      </c>
      <c r="H87" s="20" t="s">
        <v>168</v>
      </c>
      <c r="I87" s="21">
        <v>44501</v>
      </c>
    </row>
    <row r="88" spans="1:9" s="22" customFormat="1" x14ac:dyDescent="0.2">
      <c r="A88" s="20" t="s">
        <v>85</v>
      </c>
      <c r="B88" s="20" t="s">
        <v>7</v>
      </c>
      <c r="C88" s="20" t="s">
        <v>121</v>
      </c>
      <c r="D88" s="21" t="s">
        <v>169</v>
      </c>
      <c r="E88" s="21" t="s">
        <v>169</v>
      </c>
      <c r="F88" s="21" t="s">
        <v>169</v>
      </c>
      <c r="G88" s="20" t="s">
        <v>125</v>
      </c>
      <c r="H88" s="20" t="s">
        <v>125</v>
      </c>
      <c r="I88" s="21">
        <v>44383</v>
      </c>
    </row>
    <row r="89" spans="1:9" s="22" customFormat="1" x14ac:dyDescent="0.2">
      <c r="A89" s="20" t="s">
        <v>35</v>
      </c>
      <c r="B89" s="20" t="s">
        <v>5</v>
      </c>
      <c r="C89" s="20" t="s">
        <v>121</v>
      </c>
      <c r="D89" s="21" t="s">
        <v>169</v>
      </c>
      <c r="E89" s="21" t="s">
        <v>169</v>
      </c>
      <c r="F89" s="21" t="s">
        <v>169</v>
      </c>
      <c r="G89" s="20" t="s">
        <v>148</v>
      </c>
      <c r="H89" s="20" t="s">
        <v>148</v>
      </c>
      <c r="I89" s="21">
        <v>44365</v>
      </c>
    </row>
    <row r="90" spans="1:9" s="22" customFormat="1" x14ac:dyDescent="0.2">
      <c r="A90" s="20" t="s">
        <v>86</v>
      </c>
      <c r="B90" s="20" t="s">
        <v>7</v>
      </c>
      <c r="C90" s="20" t="s">
        <v>121</v>
      </c>
      <c r="D90" s="21" t="s">
        <v>169</v>
      </c>
      <c r="E90" s="21" t="s">
        <v>169</v>
      </c>
      <c r="F90" s="21" t="s">
        <v>169</v>
      </c>
      <c r="G90" s="20" t="s">
        <v>167</v>
      </c>
      <c r="H90" s="20" t="s">
        <v>167</v>
      </c>
      <c r="I90" s="21">
        <v>44456</v>
      </c>
    </row>
    <row r="91" spans="1:9" s="22" customFormat="1" x14ac:dyDescent="0.2">
      <c r="A91" s="20" t="s">
        <v>87</v>
      </c>
      <c r="B91" s="20" t="s">
        <v>21</v>
      </c>
      <c r="C91" s="20" t="s">
        <v>121</v>
      </c>
      <c r="D91" s="21">
        <v>44327</v>
      </c>
      <c r="E91" s="21">
        <v>44327</v>
      </c>
      <c r="F91" s="21">
        <v>44348</v>
      </c>
      <c r="G91" s="20" t="s">
        <v>168</v>
      </c>
      <c r="H91" s="20" t="s">
        <v>168</v>
      </c>
      <c r="I91" s="21">
        <v>44476</v>
      </c>
    </row>
    <row r="92" spans="1:9" s="22" customFormat="1" x14ac:dyDescent="0.2">
      <c r="A92" s="20" t="s">
        <v>88</v>
      </c>
      <c r="B92" s="20" t="s">
        <v>44</v>
      </c>
      <c r="C92" s="20" t="s">
        <v>120</v>
      </c>
      <c r="D92" s="21">
        <v>44337</v>
      </c>
      <c r="E92" s="21">
        <v>44337</v>
      </c>
      <c r="F92" s="21">
        <v>44355</v>
      </c>
      <c r="G92" s="20" t="s">
        <v>2</v>
      </c>
      <c r="H92" s="20" t="s">
        <v>2</v>
      </c>
      <c r="I92" s="21">
        <v>44419</v>
      </c>
    </row>
    <row r="93" spans="1:9" s="22" customFormat="1" x14ac:dyDescent="0.2">
      <c r="A93" s="20" t="s">
        <v>137</v>
      </c>
      <c r="B93" s="20" t="s">
        <v>44</v>
      </c>
      <c r="C93" s="20" t="s">
        <v>121</v>
      </c>
      <c r="D93" s="21">
        <v>44330</v>
      </c>
      <c r="E93" s="21" t="s">
        <v>169</v>
      </c>
      <c r="F93" s="21" t="s">
        <v>169</v>
      </c>
      <c r="G93" s="20" t="s">
        <v>2</v>
      </c>
      <c r="H93" s="20" t="s">
        <v>2</v>
      </c>
      <c r="I93" s="21" t="s">
        <v>169</v>
      </c>
    </row>
    <row r="94" spans="1:9" s="22" customFormat="1" x14ac:dyDescent="0.2">
      <c r="A94" s="20" t="s">
        <v>138</v>
      </c>
      <c r="B94" s="20" t="s">
        <v>19</v>
      </c>
      <c r="C94" s="20" t="s">
        <v>121</v>
      </c>
      <c r="D94" s="21" t="s">
        <v>169</v>
      </c>
      <c r="E94" s="21" t="s">
        <v>169</v>
      </c>
      <c r="F94" s="21" t="s">
        <v>169</v>
      </c>
      <c r="G94" s="20" t="s">
        <v>2</v>
      </c>
      <c r="H94" s="20" t="s">
        <v>2</v>
      </c>
      <c r="I94" s="21">
        <v>44419</v>
      </c>
    </row>
    <row r="95" spans="1:9" s="22" customFormat="1" x14ac:dyDescent="0.2">
      <c r="A95" s="20" t="s">
        <v>123</v>
      </c>
      <c r="B95" s="20" t="s">
        <v>19</v>
      </c>
      <c r="C95" s="20" t="s">
        <v>121</v>
      </c>
      <c r="D95" s="21" t="s">
        <v>169</v>
      </c>
      <c r="E95" s="21" t="s">
        <v>169</v>
      </c>
      <c r="F95" s="21" t="s">
        <v>169</v>
      </c>
      <c r="G95" s="20" t="s">
        <v>2</v>
      </c>
      <c r="H95" s="20" t="s">
        <v>2</v>
      </c>
      <c r="I95" s="21">
        <v>44468</v>
      </c>
    </row>
    <row r="96" spans="1:9" s="22" customFormat="1" x14ac:dyDescent="0.2">
      <c r="A96" s="20" t="s">
        <v>139</v>
      </c>
      <c r="B96" s="20" t="s">
        <v>19</v>
      </c>
      <c r="C96" s="20" t="s">
        <v>121</v>
      </c>
      <c r="D96" s="21" t="s">
        <v>169</v>
      </c>
      <c r="E96" s="21" t="s">
        <v>169</v>
      </c>
      <c r="F96" s="21" t="s">
        <v>169</v>
      </c>
      <c r="G96" s="20" t="s">
        <v>167</v>
      </c>
      <c r="H96" s="20" t="s">
        <v>167</v>
      </c>
      <c r="I96" s="21">
        <v>44456</v>
      </c>
    </row>
    <row r="97" spans="1:9" s="22" customFormat="1" x14ac:dyDescent="0.2">
      <c r="A97" s="20" t="s">
        <v>89</v>
      </c>
      <c r="B97" s="20" t="s">
        <v>19</v>
      </c>
      <c r="C97" s="20" t="s">
        <v>121</v>
      </c>
      <c r="D97" s="21" t="s">
        <v>169</v>
      </c>
      <c r="E97" s="21" t="s">
        <v>169</v>
      </c>
      <c r="F97" s="21" t="s">
        <v>169</v>
      </c>
      <c r="G97" s="20" t="s">
        <v>2</v>
      </c>
      <c r="H97" s="20" t="s">
        <v>2</v>
      </c>
      <c r="I97" s="21">
        <v>44425</v>
      </c>
    </row>
    <row r="98" spans="1:9" s="22" customFormat="1" x14ac:dyDescent="0.2">
      <c r="A98" s="20" t="s">
        <v>140</v>
      </c>
      <c r="B98" s="20" t="s">
        <v>44</v>
      </c>
      <c r="C98" s="20" t="s">
        <v>121</v>
      </c>
      <c r="D98" s="21" t="s">
        <v>169</v>
      </c>
      <c r="E98" s="21" t="s">
        <v>169</v>
      </c>
      <c r="F98" s="21" t="s">
        <v>169</v>
      </c>
      <c r="G98" s="20" t="s">
        <v>2</v>
      </c>
      <c r="H98" s="20" t="s">
        <v>2</v>
      </c>
      <c r="I98" s="21">
        <v>44469</v>
      </c>
    </row>
    <row r="99" spans="1:9" s="22" customFormat="1" x14ac:dyDescent="0.2">
      <c r="A99" s="20" t="s">
        <v>141</v>
      </c>
      <c r="B99" s="20" t="s">
        <v>7</v>
      </c>
      <c r="C99" s="20" t="s">
        <v>121</v>
      </c>
      <c r="D99" s="21" t="s">
        <v>169</v>
      </c>
      <c r="E99" s="21" t="s">
        <v>169</v>
      </c>
      <c r="F99" s="21" t="s">
        <v>169</v>
      </c>
      <c r="G99" s="20" t="s">
        <v>148</v>
      </c>
      <c r="H99" s="20" t="s">
        <v>148</v>
      </c>
      <c r="I99" s="21">
        <v>44411</v>
      </c>
    </row>
    <row r="100" spans="1:9" s="22" customFormat="1" x14ac:dyDescent="0.2">
      <c r="A100" s="20" t="s">
        <v>134</v>
      </c>
      <c r="B100" s="20" t="s">
        <v>7</v>
      </c>
      <c r="C100" s="20" t="s">
        <v>121</v>
      </c>
      <c r="D100" s="21" t="s">
        <v>169</v>
      </c>
      <c r="E100" s="21" t="s">
        <v>169</v>
      </c>
      <c r="F100" s="21" t="s">
        <v>169</v>
      </c>
      <c r="G100" s="20" t="s">
        <v>148</v>
      </c>
      <c r="H100" s="20" t="s">
        <v>148</v>
      </c>
      <c r="I100" s="21">
        <v>44463</v>
      </c>
    </row>
    <row r="101" spans="1:9" s="22" customFormat="1" x14ac:dyDescent="0.2">
      <c r="A101" s="20" t="s">
        <v>142</v>
      </c>
      <c r="B101" s="20" t="s">
        <v>19</v>
      </c>
      <c r="C101" s="20" t="s">
        <v>121</v>
      </c>
      <c r="D101" s="21" t="s">
        <v>169</v>
      </c>
      <c r="E101" s="21" t="s">
        <v>169</v>
      </c>
      <c r="F101" s="21" t="s">
        <v>169</v>
      </c>
      <c r="G101" s="20" t="s">
        <v>168</v>
      </c>
      <c r="H101" s="20" t="s">
        <v>168</v>
      </c>
      <c r="I101" s="21" t="s">
        <v>169</v>
      </c>
    </row>
    <row r="102" spans="1:9" s="22" customFormat="1" x14ac:dyDescent="0.2">
      <c r="A102" s="20" t="s">
        <v>126</v>
      </c>
      <c r="B102" s="20" t="s">
        <v>21</v>
      </c>
      <c r="C102" s="20" t="s">
        <v>121</v>
      </c>
      <c r="D102" s="21" t="s">
        <v>169</v>
      </c>
      <c r="E102" s="21" t="s">
        <v>169</v>
      </c>
      <c r="F102" s="21" t="s">
        <v>169</v>
      </c>
      <c r="G102" s="20" t="s">
        <v>168</v>
      </c>
      <c r="H102" s="20" t="s">
        <v>168</v>
      </c>
      <c r="I102" s="21">
        <v>44469</v>
      </c>
    </row>
    <row r="103" spans="1:9" s="22" customFormat="1" x14ac:dyDescent="0.2">
      <c r="A103" s="20" t="s">
        <v>143</v>
      </c>
      <c r="B103" s="20" t="s">
        <v>5</v>
      </c>
      <c r="C103" s="20" t="s">
        <v>121</v>
      </c>
      <c r="D103" s="21" t="s">
        <v>169</v>
      </c>
      <c r="E103" s="21" t="s">
        <v>169</v>
      </c>
      <c r="F103" s="21" t="s">
        <v>169</v>
      </c>
      <c r="G103" s="20" t="s">
        <v>169</v>
      </c>
      <c r="H103" s="20" t="s">
        <v>169</v>
      </c>
      <c r="I103" s="21" t="s">
        <v>169</v>
      </c>
    </row>
    <row r="104" spans="1:9" s="22" customFormat="1" x14ac:dyDescent="0.2">
      <c r="A104" s="20" t="s">
        <v>90</v>
      </c>
      <c r="B104" s="20" t="s">
        <v>21</v>
      </c>
      <c r="C104" s="20" t="s">
        <v>119</v>
      </c>
      <c r="D104" s="21" t="s">
        <v>169</v>
      </c>
      <c r="E104" s="21" t="s">
        <v>169</v>
      </c>
      <c r="F104" s="21" t="s">
        <v>169</v>
      </c>
      <c r="G104" s="20" t="s">
        <v>167</v>
      </c>
      <c r="H104" s="20" t="s">
        <v>167</v>
      </c>
      <c r="I104" s="21">
        <v>44421</v>
      </c>
    </row>
    <row r="105" spans="1:9" s="22" customFormat="1" x14ac:dyDescent="0.2">
      <c r="A105" s="20" t="s">
        <v>127</v>
      </c>
      <c r="B105" s="20" t="s">
        <v>44</v>
      </c>
      <c r="C105" s="20" t="s">
        <v>121</v>
      </c>
      <c r="D105" s="21" t="s">
        <v>169</v>
      </c>
      <c r="E105" s="21" t="s">
        <v>169</v>
      </c>
      <c r="F105" s="21" t="s">
        <v>169</v>
      </c>
      <c r="G105" s="20" t="s">
        <v>148</v>
      </c>
      <c r="H105" s="20" t="s">
        <v>148</v>
      </c>
      <c r="I105" s="21">
        <v>44468</v>
      </c>
    </row>
    <row r="106" spans="1:9" s="22" customFormat="1" x14ac:dyDescent="0.2">
      <c r="A106" s="20" t="s">
        <v>144</v>
      </c>
      <c r="B106" s="20" t="s">
        <v>44</v>
      </c>
      <c r="C106" s="20" t="s">
        <v>121</v>
      </c>
      <c r="D106" s="21">
        <v>44335</v>
      </c>
      <c r="E106" s="21">
        <v>44335</v>
      </c>
      <c r="F106" s="21">
        <v>44351</v>
      </c>
      <c r="G106" s="20" t="s">
        <v>167</v>
      </c>
      <c r="H106" s="20" t="s">
        <v>167</v>
      </c>
      <c r="I106" s="21">
        <v>44456</v>
      </c>
    </row>
    <row r="107" spans="1:9" s="22" customFormat="1" x14ac:dyDescent="0.2">
      <c r="A107" s="20" t="s">
        <v>124</v>
      </c>
      <c r="B107" s="20" t="s">
        <v>44</v>
      </c>
      <c r="C107" s="20" t="s">
        <v>119</v>
      </c>
      <c r="D107" s="21" t="s">
        <v>169</v>
      </c>
      <c r="E107" s="21" t="s">
        <v>169</v>
      </c>
      <c r="F107" s="21" t="s">
        <v>169</v>
      </c>
      <c r="G107" s="20" t="s">
        <v>168</v>
      </c>
      <c r="H107" s="20" t="s">
        <v>168</v>
      </c>
      <c r="I107" s="21" t="s">
        <v>169</v>
      </c>
    </row>
    <row r="108" spans="1:9" s="22" customFormat="1" x14ac:dyDescent="0.2">
      <c r="A108" s="20" t="s">
        <v>130</v>
      </c>
      <c r="B108" s="20" t="s">
        <v>5</v>
      </c>
      <c r="C108" s="20" t="s">
        <v>121</v>
      </c>
      <c r="D108" s="21" t="s">
        <v>169</v>
      </c>
      <c r="E108" s="21" t="s">
        <v>169</v>
      </c>
      <c r="F108" s="21" t="s">
        <v>169</v>
      </c>
      <c r="G108" s="20" t="s">
        <v>169</v>
      </c>
      <c r="H108" s="20" t="s">
        <v>169</v>
      </c>
      <c r="I108" s="21" t="s">
        <v>169</v>
      </c>
    </row>
    <row r="109" spans="1:9" s="22" customFormat="1" x14ac:dyDescent="0.2">
      <c r="A109" s="20" t="s">
        <v>128</v>
      </c>
      <c r="B109" s="20" t="s">
        <v>9</v>
      </c>
      <c r="C109" s="20" t="s">
        <v>121</v>
      </c>
      <c r="D109" s="21" t="s">
        <v>169</v>
      </c>
      <c r="E109" s="21" t="s">
        <v>169</v>
      </c>
      <c r="F109" s="21" t="s">
        <v>169</v>
      </c>
      <c r="G109" s="20" t="s">
        <v>125</v>
      </c>
      <c r="H109" s="20" t="s">
        <v>125</v>
      </c>
      <c r="I109" s="21">
        <v>44391</v>
      </c>
    </row>
    <row r="110" spans="1:9" s="22" customFormat="1" x14ac:dyDescent="0.2">
      <c r="A110" s="20" t="s">
        <v>145</v>
      </c>
      <c r="B110" s="20" t="s">
        <v>19</v>
      </c>
      <c r="C110" s="20" t="s">
        <v>121</v>
      </c>
      <c r="D110" s="21" t="s">
        <v>169</v>
      </c>
      <c r="E110" s="21" t="s">
        <v>169</v>
      </c>
      <c r="F110" s="21" t="s">
        <v>169</v>
      </c>
      <c r="G110" s="20" t="s">
        <v>167</v>
      </c>
      <c r="H110" s="20" t="s">
        <v>167</v>
      </c>
      <c r="I110" s="21" t="s">
        <v>169</v>
      </c>
    </row>
    <row r="111" spans="1:9" s="22" customFormat="1" x14ac:dyDescent="0.2">
      <c r="A111" s="20" t="s">
        <v>129</v>
      </c>
      <c r="B111" s="20" t="s">
        <v>146</v>
      </c>
      <c r="C111" s="20" t="s">
        <v>121</v>
      </c>
      <c r="D111" s="21" t="s">
        <v>169</v>
      </c>
      <c r="E111" s="21" t="s">
        <v>169</v>
      </c>
      <c r="F111" s="21" t="s">
        <v>169</v>
      </c>
      <c r="G111" s="20" t="s">
        <v>125</v>
      </c>
      <c r="H111" s="20" t="s">
        <v>125</v>
      </c>
      <c r="I111" s="21" t="s">
        <v>169</v>
      </c>
    </row>
    <row r="112" spans="1:9" s="22" customFormat="1" x14ac:dyDescent="0.2">
      <c r="A112" s="20" t="s">
        <v>91</v>
      </c>
      <c r="B112" s="20" t="s">
        <v>5</v>
      </c>
      <c r="C112" s="20" t="s">
        <v>121</v>
      </c>
      <c r="D112" s="21" t="s">
        <v>169</v>
      </c>
      <c r="E112" s="21" t="s">
        <v>169</v>
      </c>
      <c r="F112" s="21" t="s">
        <v>169</v>
      </c>
      <c r="G112" s="20" t="s">
        <v>167</v>
      </c>
      <c r="H112" s="20" t="s">
        <v>167</v>
      </c>
      <c r="I112" s="21">
        <v>44418</v>
      </c>
    </row>
    <row r="113" spans="1:9" s="22" customFormat="1" x14ac:dyDescent="0.2">
      <c r="A113" s="20" t="s">
        <v>166</v>
      </c>
      <c r="B113" s="20" t="s">
        <v>9</v>
      </c>
      <c r="C113" s="20" t="s">
        <v>120</v>
      </c>
      <c r="D113" s="21" t="s">
        <v>169</v>
      </c>
      <c r="E113" s="21" t="s">
        <v>169</v>
      </c>
      <c r="F113" s="21" t="s">
        <v>169</v>
      </c>
      <c r="G113" s="20" t="s">
        <v>167</v>
      </c>
      <c r="H113" s="20" t="s">
        <v>167</v>
      </c>
      <c r="I113" s="21">
        <v>44419</v>
      </c>
    </row>
    <row r="114" spans="1:9" s="22" customFormat="1" x14ac:dyDescent="0.2">
      <c r="A114" s="20" t="s">
        <v>36</v>
      </c>
      <c r="B114" s="20" t="s">
        <v>33</v>
      </c>
      <c r="C114" s="20" t="s">
        <v>119</v>
      </c>
      <c r="D114" s="21">
        <v>44365</v>
      </c>
      <c r="E114" s="21" t="s">
        <v>169</v>
      </c>
      <c r="F114" s="21" t="s">
        <v>169</v>
      </c>
      <c r="G114" s="20" t="s">
        <v>2</v>
      </c>
      <c r="H114" s="20" t="s">
        <v>2</v>
      </c>
      <c r="I114" s="21">
        <v>44414</v>
      </c>
    </row>
    <row r="115" spans="1:9" s="22" customFormat="1" x14ac:dyDescent="0.2">
      <c r="A115" s="20" t="s">
        <v>92</v>
      </c>
      <c r="B115" s="20" t="s">
        <v>5</v>
      </c>
      <c r="C115" s="20" t="s">
        <v>119</v>
      </c>
      <c r="D115" s="21">
        <v>44319</v>
      </c>
      <c r="E115" s="21">
        <v>44319</v>
      </c>
      <c r="F115" s="21">
        <v>44328</v>
      </c>
      <c r="G115" s="20" t="s">
        <v>125</v>
      </c>
      <c r="H115" s="20" t="s">
        <v>125</v>
      </c>
      <c r="I115" s="21">
        <v>44399</v>
      </c>
    </row>
    <row r="116" spans="1:9" s="22" customFormat="1" x14ac:dyDescent="0.2">
      <c r="A116" s="20" t="s">
        <v>93</v>
      </c>
      <c r="B116" s="20" t="s">
        <v>19</v>
      </c>
      <c r="C116" s="20" t="s">
        <v>121</v>
      </c>
      <c r="D116" s="21" t="s">
        <v>169</v>
      </c>
      <c r="E116" s="21" t="s">
        <v>169</v>
      </c>
      <c r="F116" s="21" t="s">
        <v>169</v>
      </c>
      <c r="G116" s="20" t="s">
        <v>2</v>
      </c>
      <c r="H116" s="20" t="s">
        <v>2</v>
      </c>
      <c r="I116" s="21">
        <v>44476</v>
      </c>
    </row>
    <row r="117" spans="1:9" s="22" customFormat="1" x14ac:dyDescent="0.2">
      <c r="A117" s="20" t="s">
        <v>94</v>
      </c>
      <c r="B117" s="20" t="s">
        <v>24</v>
      </c>
      <c r="C117" s="20" t="s">
        <v>119</v>
      </c>
      <c r="D117" s="21" t="s">
        <v>169</v>
      </c>
      <c r="E117" s="21" t="s">
        <v>169</v>
      </c>
      <c r="F117" s="21" t="s">
        <v>169</v>
      </c>
      <c r="G117" s="20" t="s">
        <v>2</v>
      </c>
      <c r="H117" s="20" t="s">
        <v>2</v>
      </c>
      <c r="I117" s="21">
        <v>44425</v>
      </c>
    </row>
    <row r="118" spans="1:9" s="22" customFormat="1" x14ac:dyDescent="0.2">
      <c r="A118" s="20" t="s">
        <v>37</v>
      </c>
      <c r="B118" s="20" t="s">
        <v>16</v>
      </c>
      <c r="C118" s="20" t="s">
        <v>120</v>
      </c>
      <c r="D118" s="21">
        <v>44349</v>
      </c>
      <c r="E118" s="21">
        <v>44349</v>
      </c>
      <c r="F118" s="21">
        <v>44364</v>
      </c>
      <c r="G118" s="20" t="s">
        <v>2</v>
      </c>
      <c r="H118" s="20" t="s">
        <v>2</v>
      </c>
      <c r="I118" s="21">
        <v>44400</v>
      </c>
    </row>
    <row r="119" spans="1:9" s="22" customFormat="1" x14ac:dyDescent="0.2">
      <c r="A119" s="20" t="s">
        <v>95</v>
      </c>
      <c r="B119" s="20" t="s">
        <v>9</v>
      </c>
      <c r="C119" s="20" t="s">
        <v>120</v>
      </c>
      <c r="D119" s="21" t="s">
        <v>169</v>
      </c>
      <c r="E119" s="21" t="s">
        <v>169</v>
      </c>
      <c r="F119" s="21">
        <v>44403</v>
      </c>
      <c r="G119" s="20" t="s">
        <v>2</v>
      </c>
      <c r="H119" s="20" t="s">
        <v>2</v>
      </c>
      <c r="I119" s="21">
        <v>44403</v>
      </c>
    </row>
    <row r="120" spans="1:9" s="22" customFormat="1" x14ac:dyDescent="0.2">
      <c r="A120" s="20" t="s">
        <v>135</v>
      </c>
      <c r="B120" s="20" t="s">
        <v>19</v>
      </c>
      <c r="C120" s="20" t="s">
        <v>121</v>
      </c>
      <c r="D120" s="21" t="s">
        <v>169</v>
      </c>
      <c r="E120" s="21" t="s">
        <v>169</v>
      </c>
      <c r="F120" s="21" t="s">
        <v>169</v>
      </c>
      <c r="G120" s="20" t="s">
        <v>2</v>
      </c>
      <c r="H120" s="20" t="s">
        <v>2</v>
      </c>
      <c r="I120" s="21">
        <v>44397</v>
      </c>
    </row>
    <row r="121" spans="1:9" s="22" customFormat="1" x14ac:dyDescent="0.2">
      <c r="A121" s="20" t="s">
        <v>96</v>
      </c>
      <c r="B121" s="20" t="s">
        <v>5</v>
      </c>
      <c r="C121" s="20" t="s">
        <v>119</v>
      </c>
      <c r="D121" s="21">
        <v>44336</v>
      </c>
      <c r="E121" s="21">
        <v>44336</v>
      </c>
      <c r="F121" s="21">
        <v>44351</v>
      </c>
      <c r="G121" s="20" t="s">
        <v>2</v>
      </c>
      <c r="H121" s="20" t="s">
        <v>2</v>
      </c>
      <c r="I121" s="21">
        <v>44497</v>
      </c>
    </row>
    <row r="122" spans="1:9" s="22" customFormat="1" x14ac:dyDescent="0.2">
      <c r="A122" s="20" t="s">
        <v>97</v>
      </c>
      <c r="B122" s="20" t="s">
        <v>19</v>
      </c>
      <c r="C122" s="20" t="s">
        <v>121</v>
      </c>
      <c r="D122" s="21" t="s">
        <v>169</v>
      </c>
      <c r="E122" s="21" t="s">
        <v>169</v>
      </c>
      <c r="F122" s="21" t="s">
        <v>169</v>
      </c>
      <c r="G122" s="20" t="s">
        <v>167</v>
      </c>
      <c r="H122" s="20" t="s">
        <v>167</v>
      </c>
      <c r="I122" s="21">
        <v>44425</v>
      </c>
    </row>
    <row r="123" spans="1:9" s="22" customFormat="1" x14ac:dyDescent="0.2">
      <c r="A123" s="20" t="s">
        <v>98</v>
      </c>
      <c r="B123" s="20" t="s">
        <v>19</v>
      </c>
      <c r="C123" s="20" t="s">
        <v>121</v>
      </c>
      <c r="D123" s="21" t="s">
        <v>169</v>
      </c>
      <c r="E123" s="21" t="s">
        <v>169</v>
      </c>
      <c r="F123" s="21" t="s">
        <v>169</v>
      </c>
      <c r="G123" s="20" t="s">
        <v>148</v>
      </c>
      <c r="H123" s="20" t="s">
        <v>148</v>
      </c>
      <c r="I123" s="21">
        <v>44364</v>
      </c>
    </row>
    <row r="124" spans="1:9" s="22" customFormat="1" x14ac:dyDescent="0.2">
      <c r="A124" s="20" t="s">
        <v>38</v>
      </c>
      <c r="B124" s="20" t="s">
        <v>9</v>
      </c>
      <c r="C124" s="20" t="s">
        <v>120</v>
      </c>
      <c r="D124" s="21">
        <v>44316</v>
      </c>
      <c r="E124" s="21">
        <v>44316</v>
      </c>
      <c r="F124" s="21">
        <v>44328</v>
      </c>
      <c r="G124" s="20" t="s">
        <v>148</v>
      </c>
      <c r="H124" s="20" t="s">
        <v>148</v>
      </c>
      <c r="I124" s="21">
        <v>44369</v>
      </c>
    </row>
    <row r="125" spans="1:9" s="22" customFormat="1" x14ac:dyDescent="0.2">
      <c r="A125" s="20" t="s">
        <v>147</v>
      </c>
      <c r="B125" s="20" t="s">
        <v>7</v>
      </c>
      <c r="C125" s="20" t="s">
        <v>121</v>
      </c>
      <c r="D125" s="21" t="s">
        <v>169</v>
      </c>
      <c r="E125" s="21" t="s">
        <v>169</v>
      </c>
      <c r="F125" s="21" t="s">
        <v>169</v>
      </c>
      <c r="G125" s="20" t="s">
        <v>2</v>
      </c>
      <c r="H125" s="20" t="s">
        <v>2</v>
      </c>
      <c r="I125" s="21">
        <v>44398</v>
      </c>
    </row>
    <row r="126" spans="1:9" s="22" customFormat="1" x14ac:dyDescent="0.2">
      <c r="A126" s="20" t="s">
        <v>99</v>
      </c>
      <c r="B126" s="20" t="s">
        <v>7</v>
      </c>
      <c r="C126" s="20" t="s">
        <v>121</v>
      </c>
      <c r="D126" s="21" t="s">
        <v>169</v>
      </c>
      <c r="E126" s="21" t="s">
        <v>169</v>
      </c>
      <c r="F126" s="21" t="s">
        <v>169</v>
      </c>
      <c r="G126" s="20" t="s">
        <v>167</v>
      </c>
      <c r="H126" s="20" t="s">
        <v>167</v>
      </c>
      <c r="I126" s="21" t="s">
        <v>169</v>
      </c>
    </row>
    <row r="127" spans="1:9" s="22" customFormat="1" x14ac:dyDescent="0.2">
      <c r="A127" s="20" t="s">
        <v>100</v>
      </c>
      <c r="B127" s="20" t="s">
        <v>33</v>
      </c>
      <c r="C127" s="20" t="s">
        <v>119</v>
      </c>
      <c r="D127" s="21">
        <v>44330</v>
      </c>
      <c r="E127" s="21">
        <v>44330</v>
      </c>
      <c r="F127" s="21">
        <v>44355</v>
      </c>
      <c r="G127" s="20" t="s">
        <v>125</v>
      </c>
      <c r="H127" s="20" t="s">
        <v>125</v>
      </c>
      <c r="I127" s="21">
        <v>44386</v>
      </c>
    </row>
    <row r="128" spans="1:9" s="22" customFormat="1" x14ac:dyDescent="0.2">
      <c r="A128" s="20" t="s">
        <v>101</v>
      </c>
      <c r="B128" s="20" t="s">
        <v>11</v>
      </c>
      <c r="C128" s="20" t="s">
        <v>121</v>
      </c>
      <c r="D128" s="21" t="s">
        <v>169</v>
      </c>
      <c r="E128" s="21" t="s">
        <v>169</v>
      </c>
      <c r="F128" s="21" t="s">
        <v>169</v>
      </c>
      <c r="G128" s="20" t="s">
        <v>168</v>
      </c>
      <c r="H128" s="20" t="s">
        <v>168</v>
      </c>
      <c r="I128" s="21">
        <v>44482</v>
      </c>
    </row>
    <row r="129" spans="1:9" s="22" customFormat="1" x14ac:dyDescent="0.2">
      <c r="A129" s="20" t="s">
        <v>102</v>
      </c>
      <c r="B129" s="20" t="s">
        <v>24</v>
      </c>
      <c r="C129" s="20" t="s">
        <v>119</v>
      </c>
      <c r="D129" s="21">
        <v>44335</v>
      </c>
      <c r="E129" s="21">
        <v>44335</v>
      </c>
      <c r="F129" s="21">
        <v>44364</v>
      </c>
      <c r="G129" s="20" t="s">
        <v>2</v>
      </c>
      <c r="H129" s="20" t="s">
        <v>2</v>
      </c>
      <c r="I129" s="21">
        <v>44406</v>
      </c>
    </row>
    <row r="130" spans="1:9" s="22" customFormat="1" x14ac:dyDescent="0.2">
      <c r="A130" s="20" t="s">
        <v>103</v>
      </c>
      <c r="B130" s="20" t="s">
        <v>7</v>
      </c>
      <c r="C130" s="20" t="s">
        <v>121</v>
      </c>
      <c r="D130" s="21" t="s">
        <v>169</v>
      </c>
      <c r="E130" s="21" t="s">
        <v>169</v>
      </c>
      <c r="F130" s="21" t="s">
        <v>169</v>
      </c>
      <c r="G130" s="20" t="s">
        <v>2</v>
      </c>
      <c r="H130" s="20" t="s">
        <v>2</v>
      </c>
      <c r="I130" s="21">
        <v>44411</v>
      </c>
    </row>
    <row r="131" spans="1:9" s="22" customFormat="1" x14ac:dyDescent="0.2">
      <c r="A131" s="20" t="s">
        <v>104</v>
      </c>
      <c r="B131" s="20" t="s">
        <v>24</v>
      </c>
      <c r="C131" s="20" t="s">
        <v>119</v>
      </c>
      <c r="D131" s="21" t="s">
        <v>169</v>
      </c>
      <c r="E131" s="21" t="s">
        <v>169</v>
      </c>
      <c r="F131" s="21" t="s">
        <v>169</v>
      </c>
      <c r="G131" s="20" t="s">
        <v>167</v>
      </c>
      <c r="H131" s="20" t="s">
        <v>167</v>
      </c>
      <c r="I131" s="21">
        <v>44412</v>
      </c>
    </row>
    <row r="132" spans="1:9" s="22" customFormat="1" x14ac:dyDescent="0.2">
      <c r="A132" s="20" t="s">
        <v>39</v>
      </c>
      <c r="B132" s="20" t="s">
        <v>5</v>
      </c>
      <c r="C132" s="20" t="s">
        <v>121</v>
      </c>
      <c r="D132" s="21">
        <v>44354</v>
      </c>
      <c r="E132" s="21">
        <v>44354</v>
      </c>
      <c r="F132" s="21">
        <v>44364</v>
      </c>
      <c r="G132" s="20" t="s">
        <v>2</v>
      </c>
      <c r="H132" s="20" t="s">
        <v>2</v>
      </c>
      <c r="I132" s="21">
        <v>44400</v>
      </c>
    </row>
    <row r="133" spans="1:9" s="22" customFormat="1" x14ac:dyDescent="0.2">
      <c r="A133" s="20" t="s">
        <v>40</v>
      </c>
      <c r="B133" s="20" t="s">
        <v>21</v>
      </c>
      <c r="C133" s="20" t="s">
        <v>119</v>
      </c>
      <c r="D133" s="21">
        <v>44354</v>
      </c>
      <c r="E133" s="21">
        <v>44354</v>
      </c>
      <c r="F133" s="21">
        <v>44372</v>
      </c>
      <c r="G133" s="20" t="s">
        <v>167</v>
      </c>
      <c r="H133" s="20" t="s">
        <v>167</v>
      </c>
      <c r="I133" s="21">
        <v>44425</v>
      </c>
    </row>
    <row r="134" spans="1:9" s="22" customFormat="1" x14ac:dyDescent="0.2">
      <c r="A134" s="20" t="s">
        <v>105</v>
      </c>
      <c r="B134" s="20" t="s">
        <v>44</v>
      </c>
      <c r="C134" s="20" t="s">
        <v>120</v>
      </c>
      <c r="D134" s="21" t="s">
        <v>169</v>
      </c>
      <c r="E134" s="21" t="s">
        <v>169</v>
      </c>
      <c r="F134" s="21" t="s">
        <v>169</v>
      </c>
      <c r="G134" s="20" t="s">
        <v>2</v>
      </c>
      <c r="H134" s="20" t="s">
        <v>2</v>
      </c>
      <c r="I134" s="21">
        <v>44425</v>
      </c>
    </row>
    <row r="135" spans="1:9" s="22" customFormat="1" x14ac:dyDescent="0.2">
      <c r="A135" s="20" t="s">
        <v>106</v>
      </c>
      <c r="B135" s="20" t="s">
        <v>21</v>
      </c>
      <c r="C135" s="20" t="s">
        <v>119</v>
      </c>
      <c r="D135" s="21" t="s">
        <v>169</v>
      </c>
      <c r="E135" s="21" t="s">
        <v>169</v>
      </c>
      <c r="F135" s="21" t="s">
        <v>169</v>
      </c>
      <c r="G135" s="20" t="s">
        <v>148</v>
      </c>
      <c r="H135" s="20" t="s">
        <v>148</v>
      </c>
      <c r="I135" s="21">
        <v>44497</v>
      </c>
    </row>
    <row r="136" spans="1:9" s="22" customFormat="1" x14ac:dyDescent="0.2">
      <c r="A136" s="20" t="s">
        <v>41</v>
      </c>
      <c r="B136" s="20" t="s">
        <v>5</v>
      </c>
      <c r="C136" s="20" t="s">
        <v>121</v>
      </c>
      <c r="D136" s="21">
        <v>44334</v>
      </c>
      <c r="E136" s="21">
        <v>44334</v>
      </c>
      <c r="F136" s="21">
        <v>44348</v>
      </c>
      <c r="G136" s="20" t="s">
        <v>2</v>
      </c>
      <c r="H136" s="20" t="s">
        <v>2</v>
      </c>
      <c r="I136" s="21">
        <v>44398</v>
      </c>
    </row>
    <row r="137" spans="1:9" s="22" customFormat="1" x14ac:dyDescent="0.2">
      <c r="A137" s="20" t="s">
        <v>107</v>
      </c>
      <c r="B137" s="20" t="s">
        <v>21</v>
      </c>
      <c r="C137" s="20" t="s">
        <v>119</v>
      </c>
      <c r="D137" s="21">
        <v>44362</v>
      </c>
      <c r="E137" s="21" t="s">
        <v>169</v>
      </c>
      <c r="F137" s="21" t="s">
        <v>169</v>
      </c>
      <c r="G137" s="20" t="s">
        <v>125</v>
      </c>
      <c r="H137" s="20" t="s">
        <v>125</v>
      </c>
      <c r="I137" s="21">
        <v>44386</v>
      </c>
    </row>
    <row r="138" spans="1:9" s="22" customFormat="1" x14ac:dyDescent="0.2">
      <c r="A138" s="20" t="s">
        <v>108</v>
      </c>
      <c r="B138" s="20" t="s">
        <v>19</v>
      </c>
      <c r="C138" s="20" t="s">
        <v>121</v>
      </c>
      <c r="D138" s="21" t="s">
        <v>169</v>
      </c>
      <c r="E138" s="21" t="s">
        <v>169</v>
      </c>
      <c r="F138" s="21" t="s">
        <v>169</v>
      </c>
      <c r="G138" s="20" t="s">
        <v>168</v>
      </c>
      <c r="H138" s="20" t="s">
        <v>168</v>
      </c>
      <c r="I138" s="21" t="s">
        <v>169</v>
      </c>
    </row>
    <row r="139" spans="1:9" s="22" customFormat="1" x14ac:dyDescent="0.2">
      <c r="A139" s="20" t="s">
        <v>42</v>
      </c>
      <c r="B139" s="20" t="s">
        <v>7</v>
      </c>
      <c r="C139" s="20" t="s">
        <v>121</v>
      </c>
      <c r="D139" s="21" t="s">
        <v>169</v>
      </c>
      <c r="E139" s="21" t="s">
        <v>169</v>
      </c>
      <c r="F139" s="21" t="s">
        <v>169</v>
      </c>
      <c r="G139" s="20" t="s">
        <v>167</v>
      </c>
      <c r="H139" s="20" t="s">
        <v>167</v>
      </c>
      <c r="I139" s="21">
        <v>44418</v>
      </c>
    </row>
    <row r="140" spans="1:9" s="22" customFormat="1" x14ac:dyDescent="0.2">
      <c r="A140" s="20" t="s">
        <v>109</v>
      </c>
      <c r="B140" s="20" t="s">
        <v>44</v>
      </c>
      <c r="C140" s="20" t="s">
        <v>120</v>
      </c>
      <c r="D140" s="21">
        <v>44326</v>
      </c>
      <c r="E140" s="21">
        <v>44326</v>
      </c>
      <c r="F140" s="21">
        <v>44342</v>
      </c>
      <c r="G140" s="20" t="s">
        <v>125</v>
      </c>
      <c r="H140" s="20" t="s">
        <v>125</v>
      </c>
      <c r="I140" s="21">
        <v>44386</v>
      </c>
    </row>
    <row r="141" spans="1:9" s="22" customFormat="1" x14ac:dyDescent="0.2">
      <c r="A141" s="20" t="s">
        <v>110</v>
      </c>
      <c r="B141" s="20" t="s">
        <v>9</v>
      </c>
      <c r="C141" s="20" t="s">
        <v>120</v>
      </c>
      <c r="D141" s="21">
        <v>44330</v>
      </c>
      <c r="E141" s="21">
        <v>44330</v>
      </c>
      <c r="F141" s="21">
        <v>44348</v>
      </c>
      <c r="G141" s="20" t="s">
        <v>125</v>
      </c>
      <c r="H141" s="20" t="s">
        <v>125</v>
      </c>
      <c r="I141" s="21">
        <v>44391</v>
      </c>
    </row>
    <row r="142" spans="1:9" s="22" customFormat="1" x14ac:dyDescent="0.2">
      <c r="A142" s="20" t="s">
        <v>111</v>
      </c>
      <c r="B142" s="20" t="s">
        <v>5</v>
      </c>
      <c r="C142" s="20" t="s">
        <v>121</v>
      </c>
      <c r="D142" s="21">
        <v>44337</v>
      </c>
      <c r="E142" s="21">
        <v>44337</v>
      </c>
      <c r="F142" s="21">
        <v>44351</v>
      </c>
      <c r="G142" s="20" t="s">
        <v>148</v>
      </c>
      <c r="H142" s="20" t="s">
        <v>148</v>
      </c>
      <c r="I142" s="21">
        <v>44369</v>
      </c>
    </row>
    <row r="143" spans="1:9" s="22" customFormat="1" x14ac:dyDescent="0.2">
      <c r="A143" s="20" t="s">
        <v>112</v>
      </c>
      <c r="B143" s="20" t="s">
        <v>11</v>
      </c>
      <c r="C143" s="20" t="s">
        <v>119</v>
      </c>
      <c r="D143" s="21">
        <v>44320</v>
      </c>
      <c r="E143" s="21">
        <v>44320</v>
      </c>
      <c r="F143" s="21">
        <v>44337</v>
      </c>
      <c r="G143" s="20" t="s">
        <v>2</v>
      </c>
      <c r="H143" s="20" t="s">
        <v>2</v>
      </c>
      <c r="I143" s="21">
        <v>44411</v>
      </c>
    </row>
    <row r="144" spans="1:9" s="22" customFormat="1" x14ac:dyDescent="0.2">
      <c r="A144" s="20" t="s">
        <v>113</v>
      </c>
      <c r="B144" s="20" t="s">
        <v>21</v>
      </c>
      <c r="C144" s="20" t="s">
        <v>121</v>
      </c>
      <c r="D144" s="21" t="s">
        <v>169</v>
      </c>
      <c r="E144" s="21" t="s">
        <v>169</v>
      </c>
      <c r="F144" s="21" t="s">
        <v>169</v>
      </c>
      <c r="G144" s="20" t="s">
        <v>2</v>
      </c>
      <c r="H144" s="20" t="s">
        <v>2</v>
      </c>
      <c r="I144" s="21">
        <v>44400</v>
      </c>
    </row>
    <row r="145" spans="1:9" s="22" customFormat="1" x14ac:dyDescent="0.2">
      <c r="A145" s="20" t="s">
        <v>114</v>
      </c>
      <c r="B145" s="20" t="s">
        <v>7</v>
      </c>
      <c r="C145" s="20" t="s">
        <v>121</v>
      </c>
      <c r="D145" s="21" t="s">
        <v>169</v>
      </c>
      <c r="E145" s="21" t="s">
        <v>169</v>
      </c>
      <c r="F145" s="21" t="s">
        <v>169</v>
      </c>
      <c r="G145" s="20" t="s">
        <v>2</v>
      </c>
      <c r="H145" s="20" t="s">
        <v>2</v>
      </c>
      <c r="I145" s="21">
        <v>44414</v>
      </c>
    </row>
    <row r="146" spans="1:9" s="22" customFormat="1" x14ac:dyDescent="0.2">
      <c r="A146" s="20" t="s">
        <v>43</v>
      </c>
      <c r="B146" s="20" t="s">
        <v>44</v>
      </c>
      <c r="C146" s="20" t="s">
        <v>120</v>
      </c>
      <c r="D146" s="21" t="s">
        <v>169</v>
      </c>
      <c r="E146" s="21" t="s">
        <v>169</v>
      </c>
      <c r="F146" s="21" t="s">
        <v>169</v>
      </c>
      <c r="G146" s="20" t="s">
        <v>1</v>
      </c>
      <c r="H146" s="20" t="s">
        <v>1</v>
      </c>
      <c r="I146" s="21">
        <v>44371</v>
      </c>
    </row>
    <row r="147" spans="1:9" s="22" customFormat="1" x14ac:dyDescent="0.2">
      <c r="A147" s="20" t="s">
        <v>115</v>
      </c>
      <c r="B147" s="20" t="s">
        <v>7</v>
      </c>
      <c r="C147" s="20" t="s">
        <v>119</v>
      </c>
      <c r="D147" s="21" t="s">
        <v>169</v>
      </c>
      <c r="E147" s="21" t="s">
        <v>169</v>
      </c>
      <c r="F147" s="21" t="s">
        <v>169</v>
      </c>
      <c r="G147" s="20" t="s">
        <v>2</v>
      </c>
      <c r="H147" s="20" t="s">
        <v>2</v>
      </c>
      <c r="I147" s="21">
        <v>44414</v>
      </c>
    </row>
    <row r="148" spans="1:9" s="22" customFormat="1" x14ac:dyDescent="0.2">
      <c r="A148" s="20" t="s">
        <v>116</v>
      </c>
      <c r="B148" s="20" t="s">
        <v>7</v>
      </c>
      <c r="C148" s="20" t="s">
        <v>121</v>
      </c>
      <c r="D148" s="21" t="s">
        <v>169</v>
      </c>
      <c r="E148" s="21" t="s">
        <v>169</v>
      </c>
      <c r="F148" s="21" t="s">
        <v>169</v>
      </c>
      <c r="G148" s="20" t="s">
        <v>2</v>
      </c>
      <c r="H148" s="20" t="s">
        <v>2</v>
      </c>
      <c r="I148" s="21">
        <v>44413</v>
      </c>
    </row>
    <row r="149" spans="1:9" s="22" customFormat="1" x14ac:dyDescent="0.2">
      <c r="A149" s="20" t="s">
        <v>45</v>
      </c>
      <c r="B149" s="20" t="s">
        <v>19</v>
      </c>
      <c r="C149" s="20" t="s">
        <v>121</v>
      </c>
      <c r="D149" s="21" t="s">
        <v>169</v>
      </c>
      <c r="E149" s="21" t="s">
        <v>169</v>
      </c>
      <c r="F149" s="21" t="s">
        <v>169</v>
      </c>
      <c r="G149" s="20" t="s">
        <v>2</v>
      </c>
      <c r="H149" s="20" t="s">
        <v>2</v>
      </c>
      <c r="I149" s="21">
        <v>44406</v>
      </c>
    </row>
    <row r="150" spans="1:9" s="22" customFormat="1" x14ac:dyDescent="0.2">
      <c r="A150" s="20" t="s">
        <v>117</v>
      </c>
      <c r="B150" s="20" t="s">
        <v>9</v>
      </c>
      <c r="C150" s="20" t="s">
        <v>120</v>
      </c>
      <c r="D150" s="21" t="s">
        <v>169</v>
      </c>
      <c r="E150" s="21" t="s">
        <v>169</v>
      </c>
      <c r="F150" s="21" t="s">
        <v>169</v>
      </c>
      <c r="G150" s="20" t="s">
        <v>125</v>
      </c>
      <c r="H150" s="20" t="s">
        <v>125</v>
      </c>
      <c r="I150" s="21">
        <v>44398</v>
      </c>
    </row>
    <row r="151" spans="1:9" s="22" customFormat="1" x14ac:dyDescent="0.2">
      <c r="A151" s="20" t="s">
        <v>118</v>
      </c>
      <c r="B151" s="20" t="s">
        <v>44</v>
      </c>
      <c r="C151" s="20" t="s">
        <v>120</v>
      </c>
      <c r="D151" s="21">
        <v>44328</v>
      </c>
      <c r="E151" s="21">
        <v>44328</v>
      </c>
      <c r="F151" s="21">
        <v>44356</v>
      </c>
      <c r="G151" s="20" t="s">
        <v>2</v>
      </c>
      <c r="H151" s="20" t="s">
        <v>2</v>
      </c>
      <c r="I151" s="21">
        <v>44400</v>
      </c>
    </row>
    <row r="152" spans="1:9" s="22" customFormat="1" x14ac:dyDescent="0.2">
      <c r="A152" s="20" t="s">
        <v>46</v>
      </c>
      <c r="B152" s="20" t="s">
        <v>44</v>
      </c>
      <c r="C152" s="20" t="s">
        <v>120</v>
      </c>
      <c r="D152" s="21" t="s">
        <v>169</v>
      </c>
      <c r="E152" s="21" t="s">
        <v>169</v>
      </c>
      <c r="F152" s="21" t="s">
        <v>169</v>
      </c>
      <c r="G152" s="20" t="s">
        <v>2</v>
      </c>
      <c r="H152" s="20" t="s">
        <v>2</v>
      </c>
      <c r="I152" s="21">
        <v>44421</v>
      </c>
    </row>
    <row r="153" spans="1:9" s="22" customFormat="1" x14ac:dyDescent="0.2">
      <c r="A153" s="20" t="s">
        <v>47</v>
      </c>
      <c r="B153" s="20" t="s">
        <v>44</v>
      </c>
      <c r="C153" s="20" t="s">
        <v>120</v>
      </c>
      <c r="D153" s="21">
        <v>44333</v>
      </c>
      <c r="E153" s="21">
        <v>44333</v>
      </c>
      <c r="F153" s="21">
        <v>44351</v>
      </c>
      <c r="G153" s="20" t="s">
        <v>2</v>
      </c>
      <c r="H153" s="20" t="s">
        <v>2</v>
      </c>
      <c r="I153" s="21" t="s">
        <v>169</v>
      </c>
    </row>
  </sheetData>
  <sheetProtection algorithmName="SHA-512" hashValue="yMH9vTCQohHqQYJ/ljPZi9tq6aRd9unUokaXkScsZdq9MBUZH3onYtF1tnrdR59nYdi6l8uwQpOyv7SAJNY+RA==" saltValue="roBU/c4rIZmToLCq5ak9AA==" spinCount="100000" sheet="1" sort="0" autoFilter="0" pivotTables="0"/>
  <pageMargins left="0.7" right="0.7" top="1.0389999999999999" bottom="0.75" header="0.3" footer="0.3"/>
  <pageSetup paperSize="8" scale="80" fitToHeight="0" orientation="landscape" r:id="rId1"/>
  <headerFooter>
    <oddHeader xml:space="preserve">&amp;L&amp;G&amp;C&amp;"Arial,Bold"&amp;18 C19RM 2021 Funding Request Tracker&amp;"Arial,Regular"
&amp;16 9 November 2021
</oddHeader>
    <oddFooter>&amp;C&amp;"Arial,Regular"&amp;13&amp;P/&amp;N</oddFooter>
  </headerFooter>
  <drawing r:id="rId2"/>
  <legacyDrawingHF r:id="rId3"/>
  <tableParts count="1">
    <tablePart r:id="rId4"/>
  </tableParts>
  <extLst>
    <ext xmlns:x15="http://schemas.microsoft.com/office/spreadsheetml/2010/11/main" uri="{3A4CF648-6AED-40f4-86FF-DC5316D8AED3}">
      <x14:slicerList xmlns:x14="http://schemas.microsoft.com/office/spreadsheetml/2009/9/main">
        <x14:slicer r:id="rId5"/>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a03ac030-8fc0-429e-a59d-aec15056182b">3NAZ7T4E3CZ3-2119878530-47468</_dlc_DocId>
    <_dlc_DocIdUrl xmlns="a03ac030-8fc0-429e-a59d-aec15056182b">
      <Url>https://tgf.sharepoint.com/sites/TSA2F1/A2FT/_layouts/15/DocIdRedir.aspx?ID=3NAZ7T4E3CZ3-2119878530-47468</Url>
      <Description>3NAZ7T4E3CZ3-2119878530-47468</Description>
    </_dlc_DocIdUrl>
    <IconOverlay xmlns="http://schemas.microsoft.com/sharepoint/v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Working Document" ma:contentTypeID="0x010100DB1926E75FE6D448A94BA4FC7E9CAC0400E62859162FE6C34FB010518A2CC80807" ma:contentTypeVersion="12" ma:contentTypeDescription=" Working Document (0 years retention period)" ma:contentTypeScope="" ma:versionID="e6112a51a3f73770f7f73701646f0f64">
  <xsd:schema xmlns:xsd="http://www.w3.org/2001/XMLSchema" xmlns:xs="http://www.w3.org/2001/XMLSchema" xmlns:p="http://schemas.microsoft.com/office/2006/metadata/properties" xmlns:ns2="a03ac030-8fc0-429e-a59d-aec15056182b" xmlns:ns3="949f8a98-e230-46a7-aef7-08d5f2e0254f" xmlns:ns4="http://schemas.microsoft.com/sharepoint/v4" targetNamespace="http://schemas.microsoft.com/office/2006/metadata/properties" ma:root="true" ma:fieldsID="a62886ba793139a666f887d4c6c32f50" ns2:_="" ns3:_="" ns4:_="">
    <xsd:import namespace="a03ac030-8fc0-429e-a59d-aec15056182b"/>
    <xsd:import namespace="949f8a98-e230-46a7-aef7-08d5f2e0254f"/>
    <xsd:import namespace="http://schemas.microsoft.com/sharepoint/v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EventHashCode" minOccurs="0"/>
                <xsd:element ref="ns3:MediaServiceGenerationTime" minOccurs="0"/>
                <xsd:element ref="ns3:MediaServiceAutoKeyPoints" minOccurs="0"/>
                <xsd:element ref="ns3:MediaServiceKeyPoints"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3ac030-8fc0-429e-a59d-aec15056182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949f8a98-e230-46a7-aef7-08d5f2e0254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MediaServiceAutoTags"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40B751-1C51-4C0C-8122-C30554300CE9}">
  <ds:schemaRefs>
    <ds:schemaRef ds:uri="http://schemas.microsoft.com/sharepoint/v4"/>
    <ds:schemaRef ds:uri="http://purl.org/dc/terms/"/>
    <ds:schemaRef ds:uri="http://schemas.openxmlformats.org/package/2006/metadata/core-properties"/>
    <ds:schemaRef ds:uri="949f8a98-e230-46a7-aef7-08d5f2e0254f"/>
    <ds:schemaRef ds:uri="http://schemas.microsoft.com/office/2006/documentManagement/types"/>
    <ds:schemaRef ds:uri="http://schemas.microsoft.com/office/infopath/2007/PartnerControls"/>
    <ds:schemaRef ds:uri="a03ac030-8fc0-429e-a59d-aec15056182b"/>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1C2C7849-327C-4982-9262-E1B24BA22737}">
  <ds:schemaRefs>
    <ds:schemaRef ds:uri="http://schemas.microsoft.com/sharepoint/v3/contenttype/forms"/>
  </ds:schemaRefs>
</ds:datastoreItem>
</file>

<file path=customXml/itemProps3.xml><?xml version="1.0" encoding="utf-8"?>
<ds:datastoreItem xmlns:ds="http://schemas.openxmlformats.org/officeDocument/2006/customXml" ds:itemID="{74D64242-0165-40B3-90BA-F24E98A2B8B7}">
  <ds:schemaRefs>
    <ds:schemaRef ds:uri="http://schemas.microsoft.com/sharepoint/events"/>
  </ds:schemaRefs>
</ds:datastoreItem>
</file>

<file path=customXml/itemProps4.xml><?xml version="1.0" encoding="utf-8"?>
<ds:datastoreItem xmlns:ds="http://schemas.openxmlformats.org/officeDocument/2006/customXml" ds:itemID="{6AF9485F-BE50-469B-BEB5-1328D03802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3ac030-8fc0-429e-a59d-aec15056182b"/>
    <ds:schemaRef ds:uri="949f8a98-e230-46a7-aef7-08d5f2e0254f"/>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C19RM 2021 FR Tracker</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2021-04-22T16:52:16Z</cp:lastPrinted>
  <dcterms:created xsi:type="dcterms:W3CDTF">2020-01-13T15:11:40Z</dcterms:created>
  <dcterms:modified xsi:type="dcterms:W3CDTF">2021-11-09T07:43:04Z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0x010100DB1926E75FE6D448A94BA4FC7E9CAC0400E62859162FE6C34FB010518A2CC80807</vt:lpwstr>
  </property>
  <property fmtid="{D5CDD505-2E9C-101B-9397-08002B2CF9AE}" pid="3" name="_dlc_DocIdItemGuid">
    <vt:lpwstr>f4a3324b-cbf5-4d2a-aff7-32af70261ff7</vt:lpwstr>
  </property>
</Properties>
</file>